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20" windowWidth="18825" windowHeight="12045" tabRatio="904" activeTab="7"/>
  </bookViews>
  <sheets>
    <sheet name="Daten 15 aus SAP f.Kreditveränd" sheetId="12" r:id="rId1"/>
    <sheet name="RA 15 Kreditveränderungen" sheetId="13" r:id="rId2"/>
    <sheet name="o.H." sheetId="3" r:id="rId3"/>
    <sheet name="ao.H." sheetId="4" r:id="rId4"/>
    <sheet name="RA 2015 Ausgaben o.H." sheetId="5" r:id="rId5"/>
    <sheet name="RA 2015 Einnahmen o.H." sheetId="6" r:id="rId6"/>
    <sheet name="RA 2015 Ausgaben ao.H." sheetId="7" r:id="rId7"/>
    <sheet name="RA 2015 Einnahmen ao.H." sheetId="8" r:id="rId8"/>
  </sheets>
  <definedNames>
    <definedName name="_xlnm._FilterDatabase" localSheetId="1" hidden="1">'RA 15 Kreditveränderungen'!$A$1:$K$167</definedName>
    <definedName name="_xlnm.Print_Titles" localSheetId="1">'RA 15 Kreditveränderungen'!$1:$1</definedName>
    <definedName name="_xlnm.Print_Titles" localSheetId="6">'RA 2015 Ausgaben ao.H.'!$1:$5</definedName>
    <definedName name="_xlnm.Print_Titles" localSheetId="4">'RA 2015 Ausgaben o.H.'!$1:$5</definedName>
    <definedName name="_xlnm.Print_Titles" localSheetId="7">'RA 2015 Einnahmen ao.H.'!$1:$5</definedName>
    <definedName name="_xlnm.Print_Titles" localSheetId="5">'RA 2015 Einnahmen o.H.'!$1:$5</definedName>
  </definedNames>
  <calcPr calcId="145621"/>
</workbook>
</file>

<file path=xl/calcChain.xml><?xml version="1.0" encoding="utf-8"?>
<calcChain xmlns="http://schemas.openxmlformats.org/spreadsheetml/2006/main">
  <c r="H163" i="7" l="1"/>
  <c r="H153" i="7"/>
  <c r="H149" i="7"/>
  <c r="H133" i="7"/>
  <c r="H80" i="7"/>
  <c r="H72" i="7"/>
  <c r="H57" i="7"/>
  <c r="H53" i="7"/>
  <c r="H49" i="7"/>
  <c r="H44" i="7"/>
  <c r="H40" i="7"/>
  <c r="H18" i="7"/>
  <c r="H240" i="5"/>
  <c r="H222" i="5"/>
  <c r="H218" i="5"/>
  <c r="H214" i="5"/>
  <c r="H205" i="5"/>
  <c r="H201" i="5"/>
  <c r="H194" i="5"/>
  <c r="H189" i="5"/>
  <c r="H145" i="5"/>
  <c r="H140" i="5"/>
  <c r="H119" i="5"/>
  <c r="H110" i="5"/>
  <c r="H101" i="5"/>
  <c r="H97" i="5"/>
  <c r="H92" i="5"/>
  <c r="H71" i="5"/>
  <c r="H63" i="5"/>
  <c r="H59" i="5"/>
  <c r="H55" i="5"/>
  <c r="H49" i="5"/>
  <c r="H40" i="5"/>
  <c r="H31" i="5"/>
  <c r="B10" i="4" l="1"/>
  <c r="B11" i="3"/>
  <c r="H168" i="13" l="1"/>
  <c r="H137" i="7" l="1"/>
  <c r="H119" i="7"/>
  <c r="H114" i="7"/>
  <c r="H68" i="7" l="1"/>
  <c r="H26" i="7"/>
  <c r="H177" i="5" l="1"/>
  <c r="H173" i="5"/>
  <c r="H114" i="5"/>
  <c r="H67" i="5"/>
  <c r="H26" i="5" l="1"/>
  <c r="H8" i="8" l="1"/>
  <c r="H157" i="7"/>
  <c r="H106" i="7"/>
  <c r="H101" i="7"/>
  <c r="H35" i="7"/>
  <c r="H31" i="7"/>
  <c r="H230" i="5"/>
  <c r="H226" i="5"/>
  <c r="H185" i="5"/>
  <c r="H181" i="5"/>
  <c r="H169" i="5" l="1"/>
  <c r="H150" i="5"/>
  <c r="H136" i="5"/>
  <c r="H127" i="5"/>
  <c r="H106" i="5"/>
  <c r="H78" i="5"/>
  <c r="H22" i="5"/>
  <c r="H126" i="7" l="1"/>
  <c r="H98" i="7"/>
  <c r="H12" i="6"/>
  <c r="H8" i="6"/>
  <c r="H132" i="5"/>
  <c r="H17" i="5"/>
  <c r="H36" i="5"/>
  <c r="H44" i="5"/>
  <c r="H88" i="5"/>
  <c r="H123" i="5"/>
  <c r="H162" i="5"/>
  <c r="H209" i="5"/>
  <c r="H234" i="5"/>
  <c r="H8" i="7"/>
  <c r="H13" i="7"/>
  <c r="H22" i="7"/>
  <c r="H61" i="7"/>
  <c r="H76" i="7"/>
  <c r="H94" i="7"/>
  <c r="H110" i="7"/>
  <c r="H141" i="7"/>
  <c r="H145" i="7"/>
  <c r="H167" i="7"/>
  <c r="H12" i="8"/>
  <c r="H15" i="8" s="1"/>
  <c r="B21" i="3"/>
  <c r="B10" i="3"/>
  <c r="B13" i="3" s="1"/>
  <c r="B16" i="4"/>
  <c r="H15" i="6" l="1"/>
  <c r="H170" i="7"/>
  <c r="H243" i="5"/>
  <c r="B11" i="4"/>
</calcChain>
</file>

<file path=xl/sharedStrings.xml><?xml version="1.0" encoding="utf-8"?>
<sst xmlns="http://schemas.openxmlformats.org/spreadsheetml/2006/main" count="2145" uniqueCount="412">
  <si>
    <t>Sonstige Leistungen,eDV-Projekte</t>
  </si>
  <si>
    <t>PPO</t>
  </si>
  <si>
    <t>TBL</t>
  </si>
  <si>
    <t>STK</t>
  </si>
  <si>
    <t>LK</t>
  </si>
  <si>
    <t>STK-7</t>
  </si>
  <si>
    <t>STK-5</t>
  </si>
  <si>
    <t>GM</t>
  </si>
  <si>
    <t>Kapitaltransfers an Unternehmungen</t>
  </si>
  <si>
    <t>Bezüge der Beamten,allgemeine Verwaltung</t>
  </si>
  <si>
    <t>GM-6</t>
  </si>
  <si>
    <t>Kapitaltransfers an private Institutionen</t>
  </si>
  <si>
    <t>Gesamtleitsystem Linz</t>
  </si>
  <si>
    <t>STPL</t>
  </si>
  <si>
    <t>Areal ehemalige Landesfrauenklinik</t>
  </si>
  <si>
    <t>Ausbau Wiener Straße</t>
  </si>
  <si>
    <t>Sonstige Leistungen,Beratungsaufwand</t>
  </si>
  <si>
    <t>BST</t>
  </si>
  <si>
    <t>Sonstige Leistungen,StRin Wegscheider</t>
  </si>
  <si>
    <t>Sonstige Leistungen, StRin Mag.a Schobesberger</t>
  </si>
  <si>
    <t>Sonstige Leistungen, StR Wimmer</t>
  </si>
  <si>
    <t>Mietzinse</t>
  </si>
  <si>
    <t>GM-4</t>
  </si>
  <si>
    <t>GM-1</t>
  </si>
  <si>
    <t>GM-5</t>
  </si>
  <si>
    <t>MSCH</t>
  </si>
  <si>
    <t>Sonstige Leistungen,Gesundheitsmaßnahmen</t>
  </si>
  <si>
    <t>Sonstige Leistungen,kommunale Forschung</t>
  </si>
  <si>
    <t>STK-1</t>
  </si>
  <si>
    <t>Lfd.Transferzahlungen an Land</t>
  </si>
  <si>
    <t>STK-6</t>
  </si>
  <si>
    <t>Rechtskosten</t>
  </si>
  <si>
    <t>Sonstige Leistungen, Straßenplanungen</t>
  </si>
  <si>
    <t>Landstraße, Neugestaltung</t>
  </si>
  <si>
    <t>Ellbognerstraße/Helmholtzstraße</t>
  </si>
  <si>
    <t>Renaturierung der Bäche</t>
  </si>
  <si>
    <t>Kapitaltransfers an Bund,Uferschutzbauten</t>
  </si>
  <si>
    <t>Zentraleinrichtungen Verkehrssignalanlagen</t>
  </si>
  <si>
    <t>Erweiterung u.Erneuerung Beleuchtungsanlagen</t>
  </si>
  <si>
    <t>UTC</t>
  </si>
  <si>
    <t>Bürgermeister</t>
  </si>
  <si>
    <t>B</t>
  </si>
  <si>
    <t>VBGM-2</t>
  </si>
  <si>
    <t>StRin Wegscheider</t>
  </si>
  <si>
    <t>VBGM-1</t>
  </si>
  <si>
    <t>StRin Mag.a Schobesberger</t>
  </si>
  <si>
    <t>STR-4</t>
  </si>
  <si>
    <t>StR Wimmer</t>
  </si>
  <si>
    <t>STR-3</t>
  </si>
  <si>
    <t>Verfügungsmittel</t>
  </si>
  <si>
    <t>Lfd.Transferzahlungen an Unternehmungen</t>
  </si>
  <si>
    <t>STK-10</t>
  </si>
  <si>
    <t>Lfd.Transferzahlungen an priv.Institutionen</t>
  </si>
  <si>
    <t>SSL</t>
  </si>
  <si>
    <t>WSL</t>
  </si>
  <si>
    <t>Sonstige Leistungen</t>
  </si>
  <si>
    <t>Darlehensaufnahmen-Finanzunternehmen</t>
  </si>
  <si>
    <t>Sonstige Leistungen, Linzer Energieeffizienz-</t>
  </si>
  <si>
    <t>Bezüge der Vertragsangestellten</t>
  </si>
  <si>
    <t>FD</t>
  </si>
  <si>
    <t>SGL</t>
  </si>
  <si>
    <t>HH</t>
  </si>
  <si>
    <t>Post</t>
  </si>
  <si>
    <t>Bezeichnung</t>
  </si>
  <si>
    <t>Organ</t>
  </si>
  <si>
    <t>HRÜT</t>
  </si>
  <si>
    <t>Kreditveränderungen Ausgaben o.H.:</t>
  </si>
  <si>
    <t>Kreditveränderungen Einnahmen o.H.:</t>
  </si>
  <si>
    <t>Kreditveränderungen Ausgaben ao.H.:</t>
  </si>
  <si>
    <t>Kreditveränderungen Einnahmen ao.H.:</t>
  </si>
  <si>
    <t>Ausgaben o.H.</t>
  </si>
  <si>
    <t>€</t>
  </si>
  <si>
    <t>Kreditübertragungen lt. Liste</t>
  </si>
  <si>
    <t>+ Kreditüberschreitungen lt. Liste</t>
  </si>
  <si>
    <t>- Einsparungen lt. Liste</t>
  </si>
  <si>
    <t>- Verstärkungsmittel lt. Liste (o.H. + ao.H.)</t>
  </si>
  <si>
    <t>+ Einsparungen im ao.H. für o.H.</t>
  </si>
  <si>
    <t>- Einsparungen im o.H. für ao.H.</t>
  </si>
  <si>
    <t>Kreditveränderungen o.H. Ausgaben lt. eDV</t>
  </si>
  <si>
    <t>Einnahmen o.H.</t>
  </si>
  <si>
    <t>Mehreinnahmen lt. Liste</t>
  </si>
  <si>
    <t>+ Mehreinnahmen im o.H. für ao.H.</t>
  </si>
  <si>
    <t>- Mehreinnahmen im ao.H. für o.H.</t>
  </si>
  <si>
    <t>+ RL-Entnahmen o.H. nicht gebucht</t>
  </si>
  <si>
    <t>Kreditveränderungen o.H. Einnahmen lt. eDV</t>
  </si>
  <si>
    <t>+ Einsparungen im o.H. für ao.H.</t>
  </si>
  <si>
    <t>- Einsparungen im ao.H. für o.H.</t>
  </si>
  <si>
    <t>Kreditveränderungen ao.H. Ausgaben lt. eDV</t>
  </si>
  <si>
    <t>+ Mehreinnahmen im ao.H. für o.H.</t>
  </si>
  <si>
    <t>- Mehreinnahmen im o.H. für ao.H.</t>
  </si>
  <si>
    <t>Kreditveränderungen ao.H. Einnahmen lt. eDV</t>
  </si>
  <si>
    <t>VORANSCHLAGSSTELLE</t>
  </si>
  <si>
    <t>ANW.</t>
  </si>
  <si>
    <t>GENEHMIGUNG</t>
  </si>
  <si>
    <t>KREDITVER-
ÄNDERUNG   €</t>
  </si>
  <si>
    <t>TEILAB-
SCHNITT   €</t>
  </si>
  <si>
    <t>NR.</t>
  </si>
  <si>
    <t>BEZEICHNUNG</t>
  </si>
  <si>
    <t>RECHT</t>
  </si>
  <si>
    <t>ORDENTLICHER  HAUSHALT  -  A U S G A B E N</t>
  </si>
  <si>
    <t>Gemeinderat</t>
  </si>
  <si>
    <t>GR</t>
  </si>
  <si>
    <t>StS</t>
  </si>
  <si>
    <t>Personal und Organisationsmanagement</t>
  </si>
  <si>
    <t>Sonstige Leistungen, Beratungsaufwand</t>
  </si>
  <si>
    <t>Sonstige Leistungen, eDV-Projekte</t>
  </si>
  <si>
    <t>StK</t>
  </si>
  <si>
    <t>Stadtforschung Linz</t>
  </si>
  <si>
    <t>Einwohnerangelegenheiten</t>
  </si>
  <si>
    <t>Amtsgebäude</t>
  </si>
  <si>
    <t>Verkehrsplanung</t>
  </si>
  <si>
    <t>Sonstige Subventionen</t>
  </si>
  <si>
    <t>Lfd. Transferzahlungen an priv. Institutionen</t>
  </si>
  <si>
    <t>Gemeinschaftspflege</t>
  </si>
  <si>
    <t>Sonstige Leistungen, Gesundheitsmaßnahmen</t>
  </si>
  <si>
    <t>Kindergärten</t>
  </si>
  <si>
    <t>Sportplätze</t>
  </si>
  <si>
    <t>Körperliche Ertüchtigung</t>
  </si>
  <si>
    <t>Lfd. Transferzahlungen an priv. Institutionen, Veranstaltungen</t>
  </si>
  <si>
    <t>Wissensturm - Volkshochschule</t>
  </si>
  <si>
    <t>Stadtbibliothek Linz</t>
  </si>
  <si>
    <t>Archiv der Stadt Linz</t>
  </si>
  <si>
    <t>Sonstige Einrichtungen u. Maßnahmen-Forschung u. Wissenschaft</t>
  </si>
  <si>
    <t>Sonstige Leistungen, kommunale Forschung</t>
  </si>
  <si>
    <t>Musikschule der Stadt Linz</t>
  </si>
  <si>
    <t>Maßnahmen zur Kunstpflege</t>
  </si>
  <si>
    <t>Krabbelstuben</t>
  </si>
  <si>
    <t>Gemeindestraßen - Straßenneubau</t>
  </si>
  <si>
    <t>Förderung von Handel, Gewerbe und Industrie</t>
  </si>
  <si>
    <t>Lfd. Transferzahlungen an Unternehmungen, Kongresse</t>
  </si>
  <si>
    <t>Öffentliche Anlagen</t>
  </si>
  <si>
    <t>Informations- u. Kommunikationstechnologie</t>
  </si>
  <si>
    <t>Stadtkämmerei</t>
  </si>
  <si>
    <t>ORDENTLICHER  HAUSHALT  -  E I N N A H M E N</t>
  </si>
  <si>
    <t>AUSSERORDENTLICHER  HAUSHALT  -  A U S G A B E N</t>
  </si>
  <si>
    <t>Allgemeinbildende Pflichtschulen - Gebäudemanagement</t>
  </si>
  <si>
    <t>Förderung von Universitäten und Hochschulen</t>
  </si>
  <si>
    <t>Umwelt- und Technik-Center</t>
  </si>
  <si>
    <t>Brücken</t>
  </si>
  <si>
    <t>Allgemeiner Wasserbau, sonstige Maßnahmen</t>
  </si>
  <si>
    <t>Hochwasserregulierung bei Bundesflüssen</t>
  </si>
  <si>
    <t>Uferschutzbauten, Bachregulierung, Gewässeraufsicht</t>
  </si>
  <si>
    <t>Kapitaltransfers an Bund, Uferschutzbauten</t>
  </si>
  <si>
    <t>Einrichtungen und Maßnahmen nach der StVO</t>
  </si>
  <si>
    <t>Öffentliche Beleuchtung und öffentliche Uhren</t>
  </si>
  <si>
    <t>Erweiterung u. Erneuerung Beleuchtungsanlagen</t>
  </si>
  <si>
    <t>Beteiligungen</t>
  </si>
  <si>
    <t>AUSSERORDENTLICHER  HAUSHALT  -  E I N N A H M E N</t>
  </si>
  <si>
    <r>
      <t>Sonstige Leistungen, StR</t>
    </r>
    <r>
      <rPr>
        <vertAlign val="superscript"/>
        <sz val="10"/>
        <rFont val="Arial"/>
        <family val="2"/>
      </rPr>
      <t>in</t>
    </r>
    <r>
      <rPr>
        <sz val="10"/>
        <rFont val="Arial"/>
        <family val="2"/>
      </rPr>
      <t xml:space="preserve"> Mag.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Schobesberger</t>
    </r>
  </si>
  <si>
    <r>
      <t>StR</t>
    </r>
    <r>
      <rPr>
        <vertAlign val="superscript"/>
        <sz val="10"/>
        <rFont val="Arial"/>
        <family val="2"/>
      </rPr>
      <t>in</t>
    </r>
    <r>
      <rPr>
        <sz val="10"/>
        <rFont val="Arial"/>
        <family val="2"/>
      </rPr>
      <t xml:space="preserve"> Wegscheider</t>
    </r>
  </si>
  <si>
    <r>
      <t>StR</t>
    </r>
    <r>
      <rPr>
        <vertAlign val="superscript"/>
        <sz val="10"/>
        <rFont val="Arial"/>
        <family val="2"/>
      </rPr>
      <t>in</t>
    </r>
    <r>
      <rPr>
        <sz val="10"/>
        <rFont val="Arial"/>
        <family val="2"/>
      </rPr>
      <t xml:space="preserve"> Mag.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Schobesberger</t>
    </r>
  </si>
  <si>
    <t>Kulturelle Belebung der Linzer Stadtteile</t>
  </si>
  <si>
    <t>Sonstige Leistungen, Linzer Energieeffizienzprogramm</t>
  </si>
  <si>
    <t>TAB</t>
  </si>
  <si>
    <t>AnWR</t>
  </si>
  <si>
    <t>Art</t>
  </si>
  <si>
    <t>Betrag</t>
  </si>
  <si>
    <t>geprüft</t>
  </si>
  <si>
    <t>Sonstige Leistungen,B Luger</t>
  </si>
  <si>
    <t>Sonstige Leistungen,StR Giegler</t>
  </si>
  <si>
    <t>Sonstige Leistungen,Vbgm Forsterleitner</t>
  </si>
  <si>
    <t>Sonstige Leistungen,Vbgm Mag. Baier</t>
  </si>
  <si>
    <t>Vbgm Mag. Baier</t>
  </si>
  <si>
    <t>Instandhaltung Gebäude</t>
  </si>
  <si>
    <t>Instandhaltung Maschinen u.maschinelle Anlagen</t>
  </si>
  <si>
    <t>Sonstige Leistungen, Nachfolgeprojekte Linz09</t>
  </si>
  <si>
    <t>Grüne Mitte Linz</t>
  </si>
  <si>
    <t>Hochwasserschutzanlagen an der Traun</t>
  </si>
  <si>
    <t>Kapitaltransfers an Unternehmungen,ILG</t>
  </si>
  <si>
    <t>Präsidium</t>
  </si>
  <si>
    <t>StPl</t>
  </si>
  <si>
    <t>StK-7</t>
  </si>
  <si>
    <t>Schülerhorte</t>
  </si>
  <si>
    <t>StK-6</t>
  </si>
  <si>
    <t>Lfd. Transferzahlungen an Unternehmungen</t>
  </si>
  <si>
    <t>BSt</t>
  </si>
  <si>
    <t>StR-2</t>
  </si>
  <si>
    <t>StR-4</t>
  </si>
  <si>
    <t>StR-3</t>
  </si>
  <si>
    <t>StK-1</t>
  </si>
  <si>
    <t>StK-10</t>
  </si>
  <si>
    <t>Landesstraßen</t>
  </si>
  <si>
    <t>Grundbesitz</t>
  </si>
  <si>
    <t>Städtische Immobiliengesellschaften</t>
  </si>
  <si>
    <t>Kapitaltransfers an Unternehmungen, ILG</t>
  </si>
  <si>
    <t>StK-5</t>
  </si>
  <si>
    <t>- Darlehensaufnahmen ao.H. nicht gebucht</t>
  </si>
  <si>
    <t>Liste der Kreditveränderungen</t>
  </si>
  <si>
    <t>Finanzpos.</t>
  </si>
  <si>
    <t>Beschreibung</t>
  </si>
  <si>
    <t>ANWR</t>
  </si>
  <si>
    <t>MWST</t>
  </si>
  <si>
    <t>FWKZ</t>
  </si>
  <si>
    <t>Verantwortlicher</t>
  </si>
  <si>
    <t xml:space="preserve">    Kreditverä</t>
  </si>
  <si>
    <t>A0</t>
  </si>
  <si>
    <t>A1</t>
  </si>
  <si>
    <t>Leistungsprämien</t>
  </si>
  <si>
    <t>MD</t>
  </si>
  <si>
    <t>A9</t>
  </si>
  <si>
    <t>A2</t>
  </si>
  <si>
    <t>Porto</t>
  </si>
  <si>
    <t>A5</t>
  </si>
  <si>
    <t>ASJF</t>
  </si>
  <si>
    <t>Vbgm Forsterleitner</t>
  </si>
  <si>
    <t>VBGM-3</t>
  </si>
  <si>
    <t>A8</t>
  </si>
  <si>
    <t>A4</t>
  </si>
  <si>
    <t>Sonstige Leistungen,eDV</t>
  </si>
  <si>
    <t>ABA</t>
  </si>
  <si>
    <t>Immobilienertragssteuer</t>
  </si>
  <si>
    <t>E5</t>
  </si>
  <si>
    <t>A7</t>
  </si>
  <si>
    <t>Hort Harbachschule, Einrichtung</t>
  </si>
  <si>
    <t>Hort Spaunstraße, Einrichtung</t>
  </si>
  <si>
    <t>A3</t>
  </si>
  <si>
    <t>Kapitaltransfers an JKU</t>
  </si>
  <si>
    <t>Garnisonstraße, Einrichtung</t>
  </si>
  <si>
    <t>Kapitaltransfers an private Haushalte</t>
  </si>
  <si>
    <t>Hochwasserschutzanlagen an der Donau</t>
  </si>
  <si>
    <t>A6</t>
  </si>
  <si>
    <t>Weihnachtsbeleuchtung</t>
  </si>
  <si>
    <t>Stiegenanlagen und Einfriedungen</t>
  </si>
  <si>
    <t>Adaptierung Volksgarten</t>
  </si>
  <si>
    <t>Schillerpark, Anschluss Landstraße Neugestaltung</t>
  </si>
  <si>
    <t>Kinderspiel- u.Jugendsportanlagen, Bau</t>
  </si>
  <si>
    <t>E9</t>
  </si>
  <si>
    <t>*</t>
  </si>
  <si>
    <t>Org.=</t>
  </si>
  <si>
    <t>=</t>
  </si>
  <si>
    <t>StS/GR - Beschl.</t>
  </si>
  <si>
    <t>STK-techn.KÜT</t>
  </si>
  <si>
    <t>vorl.KÜS</t>
  </si>
  <si>
    <t>OK</t>
  </si>
  <si>
    <t>techn.KÜT</t>
  </si>
  <si>
    <t>StS/GR</t>
  </si>
  <si>
    <t>Magistratsdirektion</t>
  </si>
  <si>
    <t>Bezüge der Beamten, allgemeine Verwaltung</t>
  </si>
  <si>
    <t>Vbgm-1</t>
  </si>
  <si>
    <t>Vbgm-2</t>
  </si>
  <si>
    <t>Vbgm-3</t>
  </si>
  <si>
    <t>Sonstige Leistungen, eDV</t>
  </si>
  <si>
    <t>Grundbesitz - öffentliches Gut</t>
  </si>
  <si>
    <t>Lfd. Transferzahlungen an Unternehmungen, KUK Kepler Universitäts-Klinik</t>
  </si>
  <si>
    <t>Rückersetzte, nicht absetzbare Einnahmen und Ausgaben</t>
  </si>
  <si>
    <t>Kapitaltransfers an Unternehmungen, Energiesparfonds</t>
  </si>
  <si>
    <t>Kapitaltransfers an private Haushalte, Energiesparfonds</t>
  </si>
  <si>
    <t>Kinderspielplätze</t>
  </si>
  <si>
    <t>Kinderspiel- u. Jugendsportanlagen, Bau</t>
  </si>
  <si>
    <t>FD 09.04.15</t>
  </si>
  <si>
    <t>FIWI 14.12.15</t>
  </si>
  <si>
    <t>Sonstige Leistungen,StRin Hörzing</t>
  </si>
  <si>
    <t>Sonstige Leistungen,StR Hein</t>
  </si>
  <si>
    <t>Sonstige Leistungen, Vbgm Wimmer</t>
  </si>
  <si>
    <t>Sonstige Leistungen,Gleichbehandlung</t>
  </si>
  <si>
    <t>Lfd.Transferzahlungen an private Institutionen</t>
  </si>
  <si>
    <t>STS 19.3.15/64</t>
  </si>
  <si>
    <t>STS 9.6.15/141</t>
  </si>
  <si>
    <t>Sonstige Leistungen, Honorare</t>
  </si>
  <si>
    <t>KOA</t>
  </si>
  <si>
    <t>ESA</t>
  </si>
  <si>
    <t>GR 3.12.15/295</t>
  </si>
  <si>
    <t>STS§47/5 27.8.2015</t>
  </si>
  <si>
    <t>GR 3.12.15/302</t>
  </si>
  <si>
    <t>Wärme,Neues Rathaus</t>
  </si>
  <si>
    <t>GM-2</t>
  </si>
  <si>
    <t>GR 3.12.15/298</t>
  </si>
  <si>
    <t>STS§47 10.12.15/314</t>
  </si>
  <si>
    <t>BZVA</t>
  </si>
  <si>
    <t>Sonstige Leistungen,Beseitigung von Autowracks</t>
  </si>
  <si>
    <t>STS 24.9.15/254</t>
  </si>
  <si>
    <t>STS 27.8.15/227</t>
  </si>
  <si>
    <t>GR 3.12.15/300</t>
  </si>
  <si>
    <t>StRin Hörzing</t>
  </si>
  <si>
    <t>STR-1</t>
  </si>
  <si>
    <t>Vbgm Wimmer</t>
  </si>
  <si>
    <t>Freiw.Sozialleistungen,Zuschuss zu Mittagessen</t>
  </si>
  <si>
    <t>Lfd.Transferzahlungen an netto-veranschlagte</t>
  </si>
  <si>
    <t>KJS-1</t>
  </si>
  <si>
    <t>Lfd.Transferzahlungen an Unternehmen</t>
  </si>
  <si>
    <t>Lfd.Transferzahlungen an Kunst-Universität,</t>
  </si>
  <si>
    <t>STS 17.12.15/316</t>
  </si>
  <si>
    <t>Bezüge der Vertragsangestellten,Musiklehrer</t>
  </si>
  <si>
    <t>MUS-1</t>
  </si>
  <si>
    <t>STS 02.07.15/171</t>
  </si>
  <si>
    <t>MUS</t>
  </si>
  <si>
    <t>STS 05.03.15/38</t>
  </si>
  <si>
    <t>STS 05.03.15/41</t>
  </si>
  <si>
    <t>GR 05.03.15/54</t>
  </si>
  <si>
    <t>STS 09.04.15/86</t>
  </si>
  <si>
    <t>STS 21.05.15/121</t>
  </si>
  <si>
    <t>STS 17.9.15/236</t>
  </si>
  <si>
    <t>Lfd. Transferzahlungen an private Haushalte</t>
  </si>
  <si>
    <t>Lfd. Transferzahlungen an Land,</t>
  </si>
  <si>
    <t>Sonstige Leistungen,Nahverkehrsdrehscheibe HBF</t>
  </si>
  <si>
    <t>Sonstige Leistungen,Tourismusverband</t>
  </si>
  <si>
    <t>GR 3.12.15/304</t>
  </si>
  <si>
    <t>Instandhaltung,Weihnachtsbeleuchtung</t>
  </si>
  <si>
    <t>Sonstige Steuern und Abgaben</t>
  </si>
  <si>
    <t>Anteilige Zinsen f.Darlehen u.Anleihen</t>
  </si>
  <si>
    <t>Sonstige Zinsen - Inland</t>
  </si>
  <si>
    <t>STK-3</t>
  </si>
  <si>
    <t>Lfd.Transferzahlungen an Unternehmungen,KUK</t>
  </si>
  <si>
    <t>Lfd.Transferzahlungen an Land,Landesumlage</t>
  </si>
  <si>
    <t>Ersätze für sonst.Verwaltungsleistungen</t>
  </si>
  <si>
    <t>Lfd.Transferzahlungen v.Gemeinden,Nettozuschuss</t>
  </si>
  <si>
    <t>E4</t>
  </si>
  <si>
    <t>Sonstige Einnahmen</t>
  </si>
  <si>
    <t>Erneuerung Telefonanlage</t>
  </si>
  <si>
    <t>FW</t>
  </si>
  <si>
    <t>FIWI</t>
  </si>
  <si>
    <t>Betriebsausstattung Notruf- u.Kommandoanlage</t>
  </si>
  <si>
    <t>VS St. Magdalena, Einrichtung NABE</t>
  </si>
  <si>
    <t>Kapitaltransfers an Unternehmungen,Eishalle</t>
  </si>
  <si>
    <t>Wissensturm - Neubau</t>
  </si>
  <si>
    <t>SolarCity Pichling, Leasingraten</t>
  </si>
  <si>
    <t>Kapitaltransfers an sonst.öffentl.Rechtsträger</t>
  </si>
  <si>
    <t>Kapitaltransfers an Museen der Stadt Linz</t>
  </si>
  <si>
    <t>GR 23.04.15/96</t>
  </si>
  <si>
    <t>Leonfeldnerstraße 99d</t>
  </si>
  <si>
    <t>Kapitaltransfers an ASFINAG,A7-Anschlussstelle</t>
  </si>
  <si>
    <t>Kapitaltransfers an Land, Straßenbau Musiktheater</t>
  </si>
  <si>
    <t>Instandsetzung Straßenbauten</t>
  </si>
  <si>
    <t>TBL-1</t>
  </si>
  <si>
    <t>Errichtung von Gehsteigen</t>
  </si>
  <si>
    <t>Sondergefahrenstellen</t>
  </si>
  <si>
    <t>Tausskyweg</t>
  </si>
  <si>
    <t>Goethestraße</t>
  </si>
  <si>
    <t>Zechmeisterstraße</t>
  </si>
  <si>
    <t>Westbahnstraße</t>
  </si>
  <si>
    <t>Ausstattung Weihnachtsmarkt</t>
  </si>
  <si>
    <t>Instandsetzung Brunnen</t>
  </si>
  <si>
    <t>Spielplätze und Zäune</t>
  </si>
  <si>
    <t>Erneuerung Beschattung</t>
  </si>
  <si>
    <t>Unbebaute Grundstücke</t>
  </si>
  <si>
    <t>Unbebaute Grundstücke, Kauf</t>
  </si>
  <si>
    <t>Kapitaltransfers an Unternehmungen, SZL</t>
  </si>
  <si>
    <t>GR 23.04.15/100</t>
  </si>
  <si>
    <t>STS§47/5 9.7.2015</t>
  </si>
  <si>
    <t>Rücklagenentnahme Investitionen</t>
  </si>
  <si>
    <t>STS§47/5 27.8.15/212</t>
  </si>
  <si>
    <t>STS 17.12.15/327</t>
  </si>
  <si>
    <t>STS§47/5 9.7.15/200</t>
  </si>
  <si>
    <t>STK 14.12.15</t>
  </si>
  <si>
    <t>o.H. RA 2015</t>
  </si>
  <si>
    <t>+ Haushaltsrestübertragungen 14/15 o.H.</t>
  </si>
  <si>
    <t>ao.H. RA 2015</t>
  </si>
  <si>
    <t>+ Haushaltsrestübertragungen 14/15 ao.H.</t>
  </si>
  <si>
    <t>STK-VORL.KÜS 21.12.15</t>
  </si>
  <si>
    <t>STK-VORL.KÜS 1.12.15</t>
  </si>
  <si>
    <t>STK-VORL.KÜS 12.1.15</t>
  </si>
  <si>
    <t>Sonstige Leistungen, Vbgm Forsterleitner</t>
  </si>
  <si>
    <t>Sonstige Leistungen, B Luger</t>
  </si>
  <si>
    <t>Sonstige Leistungen, Vbgm Forsterleitner (KÜT für StR Hein)</t>
  </si>
  <si>
    <t>Sonstige Leistungen, StR Giegler</t>
  </si>
  <si>
    <t>Sonstige Leistungen, Vbgm Mag. Baier</t>
  </si>
  <si>
    <r>
      <t>Sonstige Leistungen, Vbgm</t>
    </r>
    <r>
      <rPr>
        <vertAlign val="superscript"/>
        <sz val="10"/>
        <rFont val="Arial"/>
        <family val="2"/>
      </rPr>
      <t>in</t>
    </r>
    <r>
      <rPr>
        <sz val="10"/>
        <rFont val="Arial"/>
        <family val="2"/>
      </rPr>
      <t xml:space="preserve"> Hörzing</t>
    </r>
  </si>
  <si>
    <t>Sonstige Leistungen, StR Hein (KÜT von Vbgm Forsterleitner)</t>
  </si>
  <si>
    <r>
      <t>Sonstige Leistungen, StR</t>
    </r>
    <r>
      <rPr>
        <vertAlign val="superscript"/>
        <sz val="10"/>
        <rFont val="Arial"/>
        <family val="2"/>
      </rPr>
      <t>in</t>
    </r>
    <r>
      <rPr>
        <sz val="10"/>
        <rFont val="Arial"/>
        <family val="2"/>
      </rPr>
      <t xml:space="preserve"> Wegscheider</t>
    </r>
  </si>
  <si>
    <t>Sonstige Leistungen, Gleichbehandlung</t>
  </si>
  <si>
    <t>Frauenangelegenheiten</t>
  </si>
  <si>
    <t>Lfd. Transferzahlungen an private Institutionen</t>
  </si>
  <si>
    <t>Kontrollamt</t>
  </si>
  <si>
    <t>KoA</t>
  </si>
  <si>
    <t>Wählerevidenz</t>
  </si>
  <si>
    <t>StS 47/5</t>
  </si>
  <si>
    <t>Wärme, Neues Rathaus</t>
  </si>
  <si>
    <t>Anlagen- und Bauamt</t>
  </si>
  <si>
    <t>Bezirksverwaltungsamt</t>
  </si>
  <si>
    <t>BzVA</t>
  </si>
  <si>
    <t>Sonstige Leistungen, Beseitigung von Autowracks</t>
  </si>
  <si>
    <r>
      <t>Vbgm</t>
    </r>
    <r>
      <rPr>
        <vertAlign val="superscript"/>
        <sz val="10"/>
        <rFont val="Arial"/>
        <family val="2"/>
      </rPr>
      <t>in</t>
    </r>
    <r>
      <rPr>
        <sz val="10"/>
        <rFont val="Arial"/>
        <family val="2"/>
      </rPr>
      <t xml:space="preserve"> Hörzing</t>
    </r>
  </si>
  <si>
    <t>Berufsausbildung schulentlassener Jugendlicher</t>
  </si>
  <si>
    <t>Lfd. Transferzahlungen an netto-veranschlagte Unternehmen</t>
  </si>
  <si>
    <t>Instandhaltung Maschinen u. maschinelle Anlagen</t>
  </si>
  <si>
    <t>Lfd. Transferzahlungen an Kunst-Universität, Beitrag zum lfd. Aufwand</t>
  </si>
  <si>
    <t>Linz Kultur</t>
  </si>
  <si>
    <t>Bezüge der Vertragsangestellten, Musiklehrer</t>
  </si>
  <si>
    <t>MSch</t>
  </si>
  <si>
    <t>Museen der Stadt Linz</t>
  </si>
  <si>
    <t>Mus-1</t>
  </si>
  <si>
    <t>Offene Sozialhilfe</t>
  </si>
  <si>
    <t>Maßnahmen der Behindertenhilfe</t>
  </si>
  <si>
    <t>Lfd. Transferzahlungen an Land, Chancengleichheit</t>
  </si>
  <si>
    <t>Sprengelbeiträge</t>
  </si>
  <si>
    <t>Lfd. Transferzahlungen an Land, Gemeindebeitrag gemäß OÖ KAG</t>
  </si>
  <si>
    <t>Eisenbahnen</t>
  </si>
  <si>
    <t>Sonstige Leistungen, Nahverkehrsdrehscheibe HBF</t>
  </si>
  <si>
    <t>Wirtschaftsservice der Stadt Linz</t>
  </si>
  <si>
    <t>Sonstige Leistungen, Tourismusverband</t>
  </si>
  <si>
    <t>Instandhaltung, Weihnachtsbeleuchtung</t>
  </si>
  <si>
    <t>Gebäude-Management</t>
  </si>
  <si>
    <t>Seniorenzentren der Stadt Linz</t>
  </si>
  <si>
    <t>Anteilige Zinsen f. Darlehen u. Anleihen</t>
  </si>
  <si>
    <t>Geldverkehr</t>
  </si>
  <si>
    <t>StK-3</t>
  </si>
  <si>
    <t>Landesumlage</t>
  </si>
  <si>
    <t>Lfd. Transferzahlungen an Land, Landesumlage</t>
  </si>
  <si>
    <t>Ersätze für sonst. Verwaltungsleistungen</t>
  </si>
  <si>
    <t>StK 1.10.15</t>
  </si>
  <si>
    <t>Berufsfeuerwehr</t>
  </si>
  <si>
    <t>Betriebsausstattung Notruf- u. Kommandoanlage</t>
  </si>
  <si>
    <t>VS. St. Magdalena, Einrichtunge NABE</t>
  </si>
  <si>
    <t>Kapitaltransfers an Unternehmungen, Eishalle</t>
  </si>
  <si>
    <t>Kapitaltransfers an sont. Öffentl. Rechtsträger, Kunstuniversität</t>
  </si>
  <si>
    <t>Bundesstraßen</t>
  </si>
  <si>
    <t>Kapitaltransfers an ASFINAG, A7-Anschlussstelle Dornach</t>
  </si>
  <si>
    <t>Gemeindestraßen - Straßenerhaltung</t>
  </si>
  <si>
    <t>Kapitaltransfers an Unternehmungen, Neue Donaubrücke Linz</t>
  </si>
  <si>
    <t>Botanischer Garten</t>
  </si>
  <si>
    <t>Grundbesitz - Öffentliches Gut</t>
  </si>
  <si>
    <t>Darlehensaufnahmen-finanzunternehmen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</si>
</sst>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"/>
    <numFmt numFmtId="165" formatCode="000000"/>
    <numFmt numFmtId="166" formatCode="dd/mm/yy"/>
    <numFmt numFmtId="167" formatCode="#,##0.00\ \ ;\-#,##0.00\ \ "/>
    <numFmt numFmtId="168" formatCode="#,##0.00\ \ \ ;\-#,##0.00\ \ \ "/>
  </numFmts>
  <fonts count="1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TradeGothic"/>
    </font>
    <font>
      <sz val="11"/>
      <name val="TradeGothic"/>
    </font>
    <font>
      <b/>
      <sz val="11"/>
      <name val="TradeGothic"/>
    </font>
    <font>
      <sz val="10"/>
      <name val="TradeGothic"/>
    </font>
    <font>
      <sz val="10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5">
    <xf numFmtId="0" fontId="0" fillId="0" borderId="0"/>
    <xf numFmtId="0" fontId="7" fillId="0" borderId="0"/>
    <xf numFmtId="0" fontId="3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>
      <alignment vertical="center"/>
    </xf>
    <xf numFmtId="4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0" fontId="5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40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0" fontId="5" fillId="0" borderId="6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0" fontId="5" fillId="0" borderId="7" xfId="0" applyNumberFormat="1" applyFont="1" applyBorder="1" applyAlignment="1">
      <alignment vertical="center"/>
    </xf>
    <xf numFmtId="40" fontId="5" fillId="0" borderId="4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40" fontId="6" fillId="0" borderId="9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0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0" fontId="5" fillId="0" borderId="0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0" fontId="5" fillId="0" borderId="0" xfId="0" applyNumberFormat="1" applyFont="1" applyBorder="1" applyAlignment="1">
      <alignment horizontal="center" vertical="center"/>
    </xf>
    <xf numFmtId="40" fontId="6" fillId="0" borderId="0" xfId="0" applyNumberFormat="1" applyFont="1" applyBorder="1" applyAlignment="1">
      <alignment vertical="center"/>
    </xf>
    <xf numFmtId="40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165" fontId="8" fillId="0" borderId="0" xfId="1" applyNumberFormat="1" applyFont="1" applyAlignment="1">
      <alignment vertical="top"/>
    </xf>
    <xf numFmtId="164" fontId="9" fillId="0" borderId="0" xfId="1" applyNumberFormat="1" applyFont="1" applyAlignment="1">
      <alignment vertical="top"/>
    </xf>
    <xf numFmtId="164" fontId="10" fillId="0" borderId="0" xfId="1" applyNumberFormat="1" applyFont="1" applyAlignment="1">
      <alignment horizontal="left" vertical="top"/>
    </xf>
    <xf numFmtId="165" fontId="8" fillId="0" borderId="0" xfId="1" applyNumberFormat="1" applyFont="1" applyAlignment="1">
      <alignment horizontal="center" vertical="top"/>
    </xf>
    <xf numFmtId="164" fontId="8" fillId="0" borderId="0" xfId="1" applyNumberFormat="1" applyFont="1" applyAlignment="1">
      <alignment vertical="top"/>
    </xf>
    <xf numFmtId="166" fontId="8" fillId="0" borderId="0" xfId="1" applyNumberFormat="1" applyFont="1" applyAlignment="1">
      <alignment horizontal="center" vertical="top"/>
    </xf>
    <xf numFmtId="0" fontId="8" fillId="0" borderId="0" xfId="1" applyFont="1" applyAlignment="1">
      <alignment vertical="top"/>
    </xf>
    <xf numFmtId="0" fontId="8" fillId="0" borderId="16" xfId="1" applyFont="1" applyBorder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8" fillId="0" borderId="0" xfId="1" applyFont="1" applyAlignment="1">
      <alignment horizontal="center" vertical="top"/>
    </xf>
    <xf numFmtId="167" fontId="8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167" fontId="8" fillId="0" borderId="0" xfId="1" applyNumberFormat="1" applyFont="1" applyBorder="1" applyAlignment="1">
      <alignment vertical="top"/>
    </xf>
    <xf numFmtId="167" fontId="8" fillId="0" borderId="17" xfId="1" applyNumberFormat="1" applyFont="1" applyBorder="1" applyAlignment="1">
      <alignment vertical="top"/>
    </xf>
    <xf numFmtId="0" fontId="8" fillId="0" borderId="0" xfId="1" applyFont="1" applyAlignment="1">
      <alignment vertical="top" wrapText="1"/>
    </xf>
    <xf numFmtId="166" fontId="8" fillId="0" borderId="0" xfId="1" applyNumberFormat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/>
    </xf>
    <xf numFmtId="0" fontId="10" fillId="0" borderId="0" xfId="1" applyFont="1" applyAlignment="1">
      <alignment horizontal="center" vertical="top"/>
    </xf>
    <xf numFmtId="0" fontId="8" fillId="0" borderId="18" xfId="1" applyFont="1" applyBorder="1" applyAlignment="1">
      <alignment horizontal="center" vertical="top"/>
    </xf>
    <xf numFmtId="166" fontId="8" fillId="0" borderId="18" xfId="1" applyNumberFormat="1" applyFont="1" applyBorder="1" applyAlignment="1">
      <alignment horizontal="center" vertical="top"/>
    </xf>
    <xf numFmtId="167" fontId="8" fillId="0" borderId="18" xfId="1" applyNumberFormat="1" applyFont="1" applyBorder="1" applyAlignment="1">
      <alignment vertical="top"/>
    </xf>
    <xf numFmtId="165" fontId="8" fillId="0" borderId="0" xfId="1" applyNumberFormat="1" applyFont="1" applyAlignment="1">
      <alignment horizontal="left" vertical="top"/>
    </xf>
    <xf numFmtId="0" fontId="14" fillId="2" borderId="0" xfId="0" applyFont="1" applyFill="1"/>
    <xf numFmtId="0" fontId="14" fillId="2" borderId="19" xfId="0" applyFont="1" applyFill="1" applyBorder="1"/>
    <xf numFmtId="0" fontId="14" fillId="0" borderId="0" xfId="0" applyFont="1"/>
    <xf numFmtId="49" fontId="15" fillId="3" borderId="20" xfId="0" applyNumberFormat="1" applyFont="1" applyFill="1" applyBorder="1" applyAlignment="1">
      <alignment horizontal="right"/>
    </xf>
    <xf numFmtId="49" fontId="15" fillId="3" borderId="21" xfId="0" applyNumberFormat="1" applyFont="1" applyFill="1" applyBorder="1"/>
    <xf numFmtId="49" fontId="15" fillId="4" borderId="20" xfId="0" applyNumberFormat="1" applyFont="1" applyFill="1" applyBorder="1" applyAlignment="1">
      <alignment horizontal="right"/>
    </xf>
    <xf numFmtId="49" fontId="15" fillId="4" borderId="21" xfId="0" applyNumberFormat="1" applyFont="1" applyFill="1" applyBorder="1"/>
    <xf numFmtId="49" fontId="15" fillId="5" borderId="20" xfId="0" applyNumberFormat="1" applyFont="1" applyFill="1" applyBorder="1" applyAlignment="1">
      <alignment horizontal="right"/>
    </xf>
    <xf numFmtId="49" fontId="15" fillId="5" borderId="21" xfId="0" applyNumberFormat="1" applyFont="1" applyFill="1" applyBorder="1"/>
    <xf numFmtId="49" fontId="15" fillId="6" borderId="20" xfId="0" applyNumberFormat="1" applyFont="1" applyFill="1" applyBorder="1" applyAlignment="1">
      <alignment horizontal="right"/>
    </xf>
    <xf numFmtId="49" fontId="15" fillId="6" borderId="21" xfId="0" applyNumberFormat="1" applyFont="1" applyFill="1" applyBorder="1"/>
    <xf numFmtId="0" fontId="12" fillId="7" borderId="0" xfId="3" applyFont="1" applyFill="1"/>
    <xf numFmtId="0" fontId="12" fillId="8" borderId="0" xfId="3" applyFont="1" applyFill="1"/>
    <xf numFmtId="0" fontId="12" fillId="9" borderId="0" xfId="3" applyFont="1" applyFill="1"/>
    <xf numFmtId="0" fontId="12" fillId="10" borderId="0" xfId="3" applyFont="1" applyFill="1"/>
    <xf numFmtId="168" fontId="8" fillId="0" borderId="0" xfId="1" applyNumberFormat="1" applyFont="1" applyAlignment="1">
      <alignment vertical="top"/>
    </xf>
    <xf numFmtId="39" fontId="8" fillId="0" borderId="0" xfId="1" applyNumberFormat="1" applyFont="1" applyAlignment="1">
      <alignment vertical="top"/>
    </xf>
    <xf numFmtId="168" fontId="8" fillId="0" borderId="0" xfId="1" applyNumberFormat="1" applyFont="1" applyBorder="1" applyAlignment="1">
      <alignment vertical="top"/>
    </xf>
    <xf numFmtId="168" fontId="8" fillId="0" borderId="17" xfId="1" applyNumberFormat="1" applyFont="1" applyBorder="1" applyAlignment="1">
      <alignment vertical="top"/>
    </xf>
    <xf numFmtId="0" fontId="10" fillId="0" borderId="0" xfId="1" applyFont="1" applyAlignment="1">
      <alignment vertical="top" wrapText="1"/>
    </xf>
    <xf numFmtId="39" fontId="8" fillId="0" borderId="0" xfId="1" applyNumberFormat="1" applyFont="1" applyBorder="1" applyAlignment="1">
      <alignment vertical="top"/>
    </xf>
    <xf numFmtId="0" fontId="8" fillId="0" borderId="13" xfId="1" applyFont="1" applyBorder="1" applyAlignment="1">
      <alignment horizontal="center" vertical="top"/>
    </xf>
    <xf numFmtId="166" fontId="8" fillId="0" borderId="13" xfId="1" applyNumberFormat="1" applyFont="1" applyBorder="1" applyAlignment="1">
      <alignment horizontal="center" vertical="top"/>
    </xf>
    <xf numFmtId="168" fontId="8" fillId="0" borderId="13" xfId="1" applyNumberFormat="1" applyFont="1" applyBorder="1" applyAlignment="1">
      <alignment vertical="top"/>
    </xf>
    <xf numFmtId="39" fontId="8" fillId="0" borderId="13" xfId="1" applyNumberFormat="1" applyFont="1" applyBorder="1" applyAlignment="1">
      <alignment vertical="top"/>
    </xf>
    <xf numFmtId="39" fontId="10" fillId="0" borderId="0" xfId="1" applyNumberFormat="1" applyFont="1" applyAlignment="1">
      <alignment vertical="top"/>
    </xf>
    <xf numFmtId="168" fontId="8" fillId="0" borderId="18" xfId="1" applyNumberFormat="1" applyFont="1" applyBorder="1" applyAlignment="1">
      <alignment vertical="top"/>
    </xf>
    <xf numFmtId="39" fontId="8" fillId="0" borderId="18" xfId="1" applyNumberFormat="1" applyFont="1" applyBorder="1" applyAlignment="1">
      <alignment vertical="top"/>
    </xf>
    <xf numFmtId="167" fontId="8" fillId="0" borderId="13" xfId="1" applyNumberFormat="1" applyFont="1" applyBorder="1" applyAlignment="1">
      <alignment vertical="top"/>
    </xf>
    <xf numFmtId="168" fontId="8" fillId="0" borderId="22" xfId="1" applyNumberFormat="1" applyFont="1" applyBorder="1" applyAlignment="1">
      <alignment vertical="top"/>
    </xf>
    <xf numFmtId="167" fontId="8" fillId="0" borderId="22" xfId="1" applyNumberFormat="1" applyFont="1" applyBorder="1" applyAlignment="1">
      <alignment vertical="top"/>
    </xf>
    <xf numFmtId="14" fontId="16" fillId="0" borderId="0" xfId="1" applyNumberFormat="1" applyFont="1" applyBorder="1" applyAlignment="1">
      <alignment horizontal="center" vertical="top"/>
    </xf>
    <xf numFmtId="165" fontId="8" fillId="0" borderId="0" xfId="1" applyNumberFormat="1" applyFont="1" applyAlignment="1">
      <alignment horizontal="left" vertical="top"/>
    </xf>
    <xf numFmtId="14" fontId="1" fillId="0" borderId="0" xfId="4" applyNumberFormat="1"/>
    <xf numFmtId="0" fontId="1" fillId="0" borderId="0" xfId="4"/>
    <xf numFmtId="21" fontId="1" fillId="0" borderId="0" xfId="4" applyNumberFormat="1"/>
    <xf numFmtId="3" fontId="1" fillId="0" borderId="0" xfId="4" applyNumberFormat="1"/>
    <xf numFmtId="4" fontId="1" fillId="0" borderId="0" xfId="4" applyNumberFormat="1"/>
    <xf numFmtId="1" fontId="12" fillId="0" borderId="0" xfId="4" applyNumberFormat="1" applyFont="1"/>
    <xf numFmtId="164" fontId="12" fillId="0" borderId="0" xfId="4" applyNumberFormat="1" applyFont="1"/>
    <xf numFmtId="165" fontId="12" fillId="0" borderId="0" xfId="4" applyNumberFormat="1" applyFont="1"/>
    <xf numFmtId="0" fontId="12" fillId="0" borderId="0" xfId="4" applyFont="1"/>
    <xf numFmtId="4" fontId="12" fillId="0" borderId="0" xfId="4" applyNumberFormat="1" applyFont="1"/>
    <xf numFmtId="1" fontId="13" fillId="0" borderId="0" xfId="2" applyNumberFormat="1" applyFont="1"/>
    <xf numFmtId="164" fontId="13" fillId="0" borderId="0" xfId="2" applyNumberFormat="1" applyFont="1"/>
    <xf numFmtId="165" fontId="13" fillId="0" borderId="0" xfId="2" applyNumberFormat="1" applyFont="1"/>
    <xf numFmtId="0" fontId="13" fillId="0" borderId="0" xfId="2" applyFont="1"/>
    <xf numFmtId="4" fontId="13" fillId="0" borderId="0" xfId="2" applyNumberFormat="1" applyFont="1"/>
    <xf numFmtId="0" fontId="13" fillId="0" borderId="0" xfId="4" applyFont="1"/>
    <xf numFmtId="4" fontId="13" fillId="0" borderId="0" xfId="4" applyNumberFormat="1" applyFont="1"/>
    <xf numFmtId="0" fontId="12" fillId="7" borderId="0" xfId="4" applyFont="1" applyFill="1"/>
    <xf numFmtId="0" fontId="12" fillId="9" borderId="0" xfId="4" applyFont="1" applyFill="1"/>
    <xf numFmtId="0" fontId="12" fillId="10" borderId="0" xfId="4" applyFont="1" applyFill="1"/>
    <xf numFmtId="4" fontId="12" fillId="9" borderId="0" xfId="4" applyNumberFormat="1" applyFont="1" applyFill="1"/>
    <xf numFmtId="4" fontId="12" fillId="8" borderId="0" xfId="4" applyNumberFormat="1" applyFont="1" applyFill="1"/>
    <xf numFmtId="4" fontId="12" fillId="7" borderId="0" xfId="4" applyNumberFormat="1" applyFont="1" applyFill="1"/>
    <xf numFmtId="4" fontId="12" fillId="10" borderId="0" xfId="4" applyNumberFormat="1" applyFont="1" applyFill="1"/>
    <xf numFmtId="165" fontId="8" fillId="0" borderId="0" xfId="1" applyNumberFormat="1" applyFont="1" applyAlignment="1">
      <alignment horizontal="left" vertical="top"/>
    </xf>
    <xf numFmtId="39" fontId="8" fillId="0" borderId="16" xfId="1" applyNumberFormat="1" applyFont="1" applyBorder="1" applyAlignment="1">
      <alignment horizontal="center" vertical="top" wrapText="1"/>
    </xf>
    <xf numFmtId="39" fontId="8" fillId="0" borderId="17" xfId="1" applyNumberFormat="1" applyFont="1" applyBorder="1" applyAlignment="1">
      <alignment horizontal="center" vertical="top"/>
    </xf>
    <xf numFmtId="166" fontId="8" fillId="0" borderId="16" xfId="1" applyNumberFormat="1" applyFont="1" applyBorder="1" applyAlignment="1">
      <alignment horizontal="center" vertical="center"/>
    </xf>
    <xf numFmtId="166" fontId="8" fillId="0" borderId="17" xfId="1" applyNumberFormat="1" applyFont="1" applyBorder="1" applyAlignment="1">
      <alignment horizontal="center" vertical="center"/>
    </xf>
    <xf numFmtId="165" fontId="8" fillId="0" borderId="17" xfId="1" applyNumberFormat="1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65" fontId="8" fillId="0" borderId="16" xfId="1" applyNumberFormat="1" applyFont="1" applyBorder="1" applyAlignment="1">
      <alignment horizontal="center" vertical="top"/>
    </xf>
    <xf numFmtId="168" fontId="8" fillId="0" borderId="16" xfId="1" applyNumberFormat="1" applyFont="1" applyBorder="1" applyAlignment="1">
      <alignment horizontal="center" vertical="top" wrapText="1"/>
    </xf>
    <xf numFmtId="168" fontId="8" fillId="0" borderId="17" xfId="1" applyNumberFormat="1" applyFont="1" applyBorder="1" applyAlignment="1">
      <alignment horizontal="center" vertical="top"/>
    </xf>
    <xf numFmtId="167" fontId="8" fillId="0" borderId="16" xfId="1" applyNumberFormat="1" applyFont="1" applyBorder="1" applyAlignment="1">
      <alignment horizontal="center" vertical="top" wrapText="1"/>
    </xf>
    <xf numFmtId="167" fontId="8" fillId="0" borderId="17" xfId="1" applyNumberFormat="1" applyFont="1" applyBorder="1" applyAlignment="1">
      <alignment horizontal="center" vertical="top"/>
    </xf>
    <xf numFmtId="165" fontId="8" fillId="0" borderId="0" xfId="0" applyNumberFormat="1" applyFont="1" applyAlignment="1">
      <alignment horizontal="left" vertical="top"/>
    </xf>
  </cellXfs>
  <cellStyles count="5">
    <cellStyle name="Standard" xfId="0" builtinId="0"/>
    <cellStyle name="Standard 2" xfId="2"/>
    <cellStyle name="Standard 3" xfId="3"/>
    <cellStyle name="Standard 4" xfId="4"/>
    <cellStyle name="Standard_Mappe1" xfId="1"/>
  </cellStyles>
  <dxfs count="0"/>
  <tableStyles count="0" defaultTableStyle="TableStyleMedium2" defaultPivotStyle="PivotStyleLight16"/>
  <colors>
    <mruColors>
      <color rgb="FFCC99FF"/>
      <color rgb="FFCCFFCC"/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workbookViewId="0"/>
  </sheetViews>
  <sheetFormatPr baseColWidth="10" defaultRowHeight="14.25" x14ac:dyDescent="0.2"/>
  <cols>
    <col min="1" max="1" width="11.28515625" style="88" bestFit="1" customWidth="1"/>
    <col min="2" max="2" width="1.85546875" style="88" bestFit="1" customWidth="1"/>
    <col min="3" max="3" width="15.28515625" style="88" bestFit="1" customWidth="1"/>
    <col min="4" max="4" width="9" style="88" bestFit="1" customWidth="1"/>
    <col min="5" max="5" width="50.28515625" style="88" bestFit="1" customWidth="1"/>
    <col min="6" max="6" width="29.28515625" style="88" bestFit="1" customWidth="1"/>
    <col min="7" max="7" width="8.7109375" style="88" bestFit="1" customWidth="1"/>
    <col min="8" max="8" width="7.42578125" style="88" bestFit="1" customWidth="1"/>
    <col min="9" max="9" width="7" style="88" bestFit="1" customWidth="1"/>
    <col min="10" max="10" width="2.140625" style="88" bestFit="1" customWidth="1"/>
    <col min="11" max="11" width="21.42578125" style="88" bestFit="1" customWidth="1"/>
    <col min="12" max="12" width="14.140625" style="88" bestFit="1" customWidth="1"/>
    <col min="13" max="16384" width="11.42578125" style="88"/>
  </cols>
  <sheetData>
    <row r="1" spans="1:12" x14ac:dyDescent="0.2">
      <c r="A1" s="87">
        <v>42388</v>
      </c>
      <c r="D1" s="89">
        <v>0.28826388888888888</v>
      </c>
      <c r="F1" s="88" t="s">
        <v>187</v>
      </c>
      <c r="J1" s="88">
        <v>1</v>
      </c>
    </row>
    <row r="3" spans="1:12" x14ac:dyDescent="0.2">
      <c r="C3" s="88" t="s">
        <v>188</v>
      </c>
      <c r="E3" s="88" t="s">
        <v>189</v>
      </c>
      <c r="G3" s="88" t="s">
        <v>190</v>
      </c>
      <c r="H3" s="88" t="s">
        <v>191</v>
      </c>
      <c r="I3" s="88" t="s">
        <v>192</v>
      </c>
      <c r="K3" s="88" t="s">
        <v>193</v>
      </c>
      <c r="L3" s="88" t="s">
        <v>194</v>
      </c>
    </row>
    <row r="5" spans="1:12" x14ac:dyDescent="0.2">
      <c r="C5" s="90">
        <v>10000630000</v>
      </c>
      <c r="E5" s="88" t="s">
        <v>201</v>
      </c>
      <c r="G5" s="88" t="s">
        <v>17</v>
      </c>
      <c r="H5" s="88">
        <v>0</v>
      </c>
      <c r="I5" s="88" t="s">
        <v>196</v>
      </c>
      <c r="L5" s="88">
        <v>100</v>
      </c>
    </row>
    <row r="6" spans="1:12" x14ac:dyDescent="0.2">
      <c r="C6" s="90">
        <v>10000630000</v>
      </c>
      <c r="E6" s="88" t="s">
        <v>201</v>
      </c>
      <c r="G6" s="88" t="s">
        <v>17</v>
      </c>
      <c r="H6" s="88">
        <v>0</v>
      </c>
      <c r="I6" s="88" t="s">
        <v>196</v>
      </c>
      <c r="L6" s="91">
        <v>44500</v>
      </c>
    </row>
    <row r="7" spans="1:12" x14ac:dyDescent="0.2">
      <c r="C7" s="90">
        <v>10000630000</v>
      </c>
      <c r="E7" s="88" t="s">
        <v>201</v>
      </c>
      <c r="G7" s="88" t="s">
        <v>17</v>
      </c>
      <c r="H7" s="88">
        <v>0</v>
      </c>
      <c r="I7" s="88" t="s">
        <v>196</v>
      </c>
      <c r="L7" s="88">
        <v>-100</v>
      </c>
    </row>
    <row r="8" spans="1:12" x14ac:dyDescent="0.2">
      <c r="C8" s="90">
        <v>10000630000</v>
      </c>
      <c r="E8" s="88" t="s">
        <v>201</v>
      </c>
      <c r="G8" s="88" t="s">
        <v>17</v>
      </c>
      <c r="H8" s="88">
        <v>0</v>
      </c>
      <c r="I8" s="88" t="s">
        <v>196</v>
      </c>
      <c r="L8" s="91">
        <v>-44500</v>
      </c>
    </row>
    <row r="9" spans="1:12" x14ac:dyDescent="0.2">
      <c r="C9" s="90">
        <v>10000728300</v>
      </c>
      <c r="E9" s="88" t="s">
        <v>158</v>
      </c>
      <c r="G9" s="88" t="s">
        <v>17</v>
      </c>
      <c r="H9" s="88">
        <v>0</v>
      </c>
      <c r="I9" s="88" t="s">
        <v>196</v>
      </c>
      <c r="K9" s="88" t="s">
        <v>249</v>
      </c>
      <c r="L9" s="88">
        <v>142.22999999999999</v>
      </c>
    </row>
    <row r="10" spans="1:12" x14ac:dyDescent="0.2">
      <c r="C10" s="90">
        <v>10000728301</v>
      </c>
      <c r="E10" s="88" t="s">
        <v>160</v>
      </c>
      <c r="G10" s="88" t="s">
        <v>17</v>
      </c>
      <c r="H10" s="88">
        <v>0</v>
      </c>
      <c r="I10" s="88" t="s">
        <v>196</v>
      </c>
      <c r="K10" s="88" t="s">
        <v>249</v>
      </c>
      <c r="L10" s="91">
        <v>43250.879999999997</v>
      </c>
    </row>
    <row r="11" spans="1:12" x14ac:dyDescent="0.2">
      <c r="C11" s="90">
        <v>10000728301</v>
      </c>
      <c r="E11" s="88" t="s">
        <v>160</v>
      </c>
      <c r="G11" s="88" t="s">
        <v>17</v>
      </c>
      <c r="H11" s="88">
        <v>0</v>
      </c>
      <c r="I11" s="88" t="s">
        <v>196</v>
      </c>
      <c r="K11" s="88" t="s">
        <v>250</v>
      </c>
      <c r="L11" s="88">
        <v>-700</v>
      </c>
    </row>
    <row r="12" spans="1:12" x14ac:dyDescent="0.2">
      <c r="C12" s="90">
        <v>10000728302</v>
      </c>
      <c r="E12" s="88" t="s">
        <v>161</v>
      </c>
      <c r="G12" s="88" t="s">
        <v>17</v>
      </c>
      <c r="H12" s="88">
        <v>0</v>
      </c>
      <c r="I12" s="88" t="s">
        <v>196</v>
      </c>
      <c r="K12" s="88" t="s">
        <v>249</v>
      </c>
      <c r="L12" s="91">
        <v>22756.42</v>
      </c>
    </row>
    <row r="13" spans="1:12" x14ac:dyDescent="0.2">
      <c r="C13" s="90">
        <v>10000728303</v>
      </c>
      <c r="E13" s="88" t="s">
        <v>251</v>
      </c>
      <c r="G13" s="88" t="s">
        <v>17</v>
      </c>
      <c r="H13" s="88">
        <v>0</v>
      </c>
      <c r="I13" s="88" t="s">
        <v>196</v>
      </c>
      <c r="K13" s="88" t="s">
        <v>249</v>
      </c>
      <c r="L13" s="91">
        <v>31600.99</v>
      </c>
    </row>
    <row r="14" spans="1:12" x14ac:dyDescent="0.2">
      <c r="C14" s="90">
        <v>10000728304</v>
      </c>
      <c r="E14" s="88" t="s">
        <v>159</v>
      </c>
      <c r="G14" s="88" t="s">
        <v>17</v>
      </c>
      <c r="H14" s="88">
        <v>0</v>
      </c>
      <c r="I14" s="88" t="s">
        <v>196</v>
      </c>
      <c r="K14" s="88" t="s">
        <v>249</v>
      </c>
      <c r="L14" s="91">
        <v>5903.85</v>
      </c>
    </row>
    <row r="15" spans="1:12" x14ac:dyDescent="0.2">
      <c r="C15" s="90">
        <v>10000728305</v>
      </c>
      <c r="E15" s="88" t="s">
        <v>252</v>
      </c>
      <c r="G15" s="88" t="s">
        <v>17</v>
      </c>
      <c r="H15" s="88">
        <v>0</v>
      </c>
      <c r="I15" s="88" t="s">
        <v>196</v>
      </c>
      <c r="K15" s="88" t="s">
        <v>250</v>
      </c>
      <c r="L15" s="88">
        <v>700</v>
      </c>
    </row>
    <row r="16" spans="1:12" x14ac:dyDescent="0.2">
      <c r="C16" s="90">
        <v>10000728307</v>
      </c>
      <c r="E16" s="88" t="s">
        <v>18</v>
      </c>
      <c r="G16" s="88" t="s">
        <v>17</v>
      </c>
      <c r="H16" s="88">
        <v>0</v>
      </c>
      <c r="I16" s="88" t="s">
        <v>196</v>
      </c>
      <c r="K16" s="88" t="s">
        <v>249</v>
      </c>
      <c r="L16" s="91">
        <v>12921.73</v>
      </c>
    </row>
    <row r="17" spans="3:12" x14ac:dyDescent="0.2">
      <c r="C17" s="90">
        <v>10000728308</v>
      </c>
      <c r="E17" s="88" t="s">
        <v>19</v>
      </c>
      <c r="G17" s="88" t="s">
        <v>17</v>
      </c>
      <c r="H17" s="88">
        <v>0</v>
      </c>
      <c r="I17" s="88" t="s">
        <v>196</v>
      </c>
      <c r="K17" s="88" t="s">
        <v>249</v>
      </c>
      <c r="L17" s="91">
        <v>24390.51</v>
      </c>
    </row>
    <row r="18" spans="3:12" x14ac:dyDescent="0.2">
      <c r="C18" s="90">
        <v>10000728309</v>
      </c>
      <c r="E18" s="88" t="s">
        <v>253</v>
      </c>
      <c r="G18" s="88" t="s">
        <v>17</v>
      </c>
      <c r="H18" s="88">
        <v>0</v>
      </c>
      <c r="I18" s="88" t="s">
        <v>196</v>
      </c>
      <c r="K18" s="88" t="s">
        <v>249</v>
      </c>
      <c r="L18" s="91">
        <v>4657.2</v>
      </c>
    </row>
    <row r="19" spans="3:12" x14ac:dyDescent="0.2">
      <c r="C19" s="90">
        <v>10100565000</v>
      </c>
      <c r="E19" s="88" t="s">
        <v>197</v>
      </c>
      <c r="G19" s="88" t="s">
        <v>1</v>
      </c>
      <c r="H19" s="88">
        <v>0</v>
      </c>
      <c r="I19" s="88" t="s">
        <v>195</v>
      </c>
      <c r="K19" s="88" t="s">
        <v>249</v>
      </c>
      <c r="L19" s="91">
        <v>43596</v>
      </c>
    </row>
    <row r="20" spans="3:12" x14ac:dyDescent="0.2">
      <c r="C20" s="90">
        <v>10100640000</v>
      </c>
      <c r="E20" s="88" t="s">
        <v>31</v>
      </c>
      <c r="G20" s="88" t="s">
        <v>1</v>
      </c>
      <c r="H20" s="88">
        <v>0</v>
      </c>
      <c r="I20" s="88" t="s">
        <v>196</v>
      </c>
      <c r="K20" s="88" t="s">
        <v>249</v>
      </c>
      <c r="L20" s="91">
        <v>357650.16</v>
      </c>
    </row>
    <row r="21" spans="3:12" x14ac:dyDescent="0.2">
      <c r="C21" s="90">
        <v>10103728001</v>
      </c>
      <c r="E21" s="88" t="s">
        <v>254</v>
      </c>
      <c r="G21" s="88" t="s">
        <v>198</v>
      </c>
      <c r="H21" s="88">
        <v>0</v>
      </c>
      <c r="I21" s="88" t="s">
        <v>196</v>
      </c>
      <c r="K21" s="88" t="s">
        <v>249</v>
      </c>
      <c r="L21" s="91">
        <v>36064.480000000003</v>
      </c>
    </row>
    <row r="22" spans="3:12" x14ac:dyDescent="0.2">
      <c r="C22" s="90">
        <v>10106757000</v>
      </c>
      <c r="E22" s="88" t="s">
        <v>255</v>
      </c>
      <c r="G22" s="88" t="s">
        <v>1</v>
      </c>
      <c r="H22" s="88">
        <v>0</v>
      </c>
      <c r="I22" s="88" t="s">
        <v>202</v>
      </c>
      <c r="K22" s="88" t="s">
        <v>256</v>
      </c>
      <c r="L22" s="91">
        <v>-3000</v>
      </c>
    </row>
    <row r="23" spans="3:12" x14ac:dyDescent="0.2">
      <c r="C23" s="90">
        <v>10106757000</v>
      </c>
      <c r="E23" s="88" t="s">
        <v>255</v>
      </c>
      <c r="G23" s="88" t="s">
        <v>1</v>
      </c>
      <c r="H23" s="88">
        <v>0</v>
      </c>
      <c r="I23" s="88" t="s">
        <v>202</v>
      </c>
      <c r="K23" s="88" t="s">
        <v>257</v>
      </c>
      <c r="L23" s="91">
        <v>-10000</v>
      </c>
    </row>
    <row r="24" spans="3:12" x14ac:dyDescent="0.2">
      <c r="C24" s="90">
        <v>10110728015</v>
      </c>
      <c r="E24" s="88" t="s">
        <v>16</v>
      </c>
      <c r="G24" s="88" t="s">
        <v>1</v>
      </c>
      <c r="H24" s="88">
        <v>0</v>
      </c>
      <c r="I24" s="88" t="s">
        <v>196</v>
      </c>
      <c r="K24" s="88" t="s">
        <v>249</v>
      </c>
      <c r="L24" s="91">
        <v>48441.71</v>
      </c>
    </row>
    <row r="25" spans="3:12" x14ac:dyDescent="0.2">
      <c r="C25" s="90">
        <v>10110728199</v>
      </c>
      <c r="E25" s="88" t="s">
        <v>0</v>
      </c>
      <c r="G25" s="88" t="s">
        <v>198</v>
      </c>
      <c r="H25" s="88">
        <v>0</v>
      </c>
      <c r="I25" s="88" t="s">
        <v>196</v>
      </c>
      <c r="K25" s="88" t="s">
        <v>249</v>
      </c>
      <c r="L25" s="91">
        <v>12765.95</v>
      </c>
    </row>
    <row r="26" spans="3:12" x14ac:dyDescent="0.2">
      <c r="C26" s="90">
        <v>10140728099</v>
      </c>
      <c r="E26" s="88" t="s">
        <v>258</v>
      </c>
      <c r="G26" s="88" t="s">
        <v>259</v>
      </c>
      <c r="H26" s="88">
        <v>0</v>
      </c>
      <c r="I26" s="88" t="s">
        <v>196</v>
      </c>
      <c r="K26" s="88" t="s">
        <v>249</v>
      </c>
      <c r="L26" s="91">
        <v>19200</v>
      </c>
    </row>
    <row r="27" spans="3:12" x14ac:dyDescent="0.2">
      <c r="C27" s="90">
        <v>10140728200</v>
      </c>
      <c r="E27" s="88" t="s">
        <v>208</v>
      </c>
      <c r="G27" s="88" t="s">
        <v>259</v>
      </c>
      <c r="H27" s="88">
        <v>0</v>
      </c>
      <c r="I27" s="88" t="s">
        <v>196</v>
      </c>
      <c r="K27" s="88" t="s">
        <v>249</v>
      </c>
      <c r="L27" s="91">
        <v>2970</v>
      </c>
    </row>
    <row r="28" spans="3:12" x14ac:dyDescent="0.2">
      <c r="C28" s="90">
        <v>10210728199</v>
      </c>
      <c r="E28" s="88" t="s">
        <v>0</v>
      </c>
      <c r="G28" s="88" t="s">
        <v>198</v>
      </c>
      <c r="H28" s="88">
        <v>0</v>
      </c>
      <c r="I28" s="88" t="s">
        <v>199</v>
      </c>
      <c r="K28" s="88" t="s">
        <v>249</v>
      </c>
      <c r="L28" s="91">
        <v>3865</v>
      </c>
    </row>
    <row r="29" spans="3:12" x14ac:dyDescent="0.2">
      <c r="C29" s="90">
        <v>10230510000</v>
      </c>
      <c r="E29" s="88" t="s">
        <v>58</v>
      </c>
      <c r="G29" s="88" t="s">
        <v>260</v>
      </c>
      <c r="H29" s="88">
        <v>0</v>
      </c>
      <c r="I29" s="88" t="s">
        <v>195</v>
      </c>
      <c r="K29" s="88" t="s">
        <v>261</v>
      </c>
      <c r="L29" s="91">
        <v>197000</v>
      </c>
    </row>
    <row r="30" spans="3:12" x14ac:dyDescent="0.2">
      <c r="C30" s="90">
        <v>10230728199</v>
      </c>
      <c r="E30" s="88" t="s">
        <v>0</v>
      </c>
      <c r="G30" s="88" t="s">
        <v>198</v>
      </c>
      <c r="H30" s="88">
        <v>0</v>
      </c>
      <c r="I30" s="88" t="s">
        <v>196</v>
      </c>
      <c r="K30" s="88" t="s">
        <v>249</v>
      </c>
      <c r="L30" s="88">
        <v>171</v>
      </c>
    </row>
    <row r="31" spans="3:12" x14ac:dyDescent="0.2">
      <c r="C31" s="90">
        <v>10240728400</v>
      </c>
      <c r="E31" s="88" t="s">
        <v>55</v>
      </c>
      <c r="G31" s="88" t="s">
        <v>260</v>
      </c>
      <c r="H31" s="88">
        <v>0</v>
      </c>
      <c r="I31" s="88" t="s">
        <v>196</v>
      </c>
      <c r="K31" s="88" t="s">
        <v>262</v>
      </c>
      <c r="L31" s="91">
        <v>1500000</v>
      </c>
    </row>
    <row r="32" spans="3:12" x14ac:dyDescent="0.2">
      <c r="C32" s="90">
        <v>10240728400</v>
      </c>
      <c r="E32" s="88" t="s">
        <v>55</v>
      </c>
      <c r="G32" s="88" t="s">
        <v>260</v>
      </c>
      <c r="H32" s="88">
        <v>0</v>
      </c>
      <c r="I32" s="88" t="s">
        <v>196</v>
      </c>
      <c r="K32" s="88" t="s">
        <v>261</v>
      </c>
      <c r="L32" s="91">
        <v>-197000</v>
      </c>
    </row>
    <row r="33" spans="3:12" x14ac:dyDescent="0.2">
      <c r="C33" s="90">
        <v>10240728400</v>
      </c>
      <c r="E33" s="88" t="s">
        <v>55</v>
      </c>
      <c r="G33" s="88" t="s">
        <v>260</v>
      </c>
      <c r="H33" s="88">
        <v>0</v>
      </c>
      <c r="I33" s="88" t="s">
        <v>196</v>
      </c>
      <c r="K33" s="88" t="s">
        <v>263</v>
      </c>
      <c r="L33" s="91">
        <v>-400000</v>
      </c>
    </row>
    <row r="34" spans="3:12" x14ac:dyDescent="0.2">
      <c r="C34" s="90">
        <v>10290603001</v>
      </c>
      <c r="E34" s="88" t="s">
        <v>264</v>
      </c>
      <c r="G34" s="88" t="s">
        <v>265</v>
      </c>
      <c r="H34" s="88">
        <v>0</v>
      </c>
      <c r="I34" s="88" t="s">
        <v>196</v>
      </c>
      <c r="K34" s="88" t="s">
        <v>266</v>
      </c>
      <c r="L34" s="91">
        <v>138900</v>
      </c>
    </row>
    <row r="35" spans="3:12" x14ac:dyDescent="0.2">
      <c r="C35" s="90">
        <v>10300510000</v>
      </c>
      <c r="E35" s="88" t="s">
        <v>58</v>
      </c>
      <c r="G35" s="88" t="s">
        <v>209</v>
      </c>
      <c r="H35" s="88">
        <v>0</v>
      </c>
      <c r="I35" s="88" t="s">
        <v>195</v>
      </c>
      <c r="K35" s="88" t="s">
        <v>267</v>
      </c>
      <c r="L35" s="91">
        <v>-62000</v>
      </c>
    </row>
    <row r="36" spans="3:12" x14ac:dyDescent="0.2">
      <c r="C36" s="90">
        <v>10311043000</v>
      </c>
      <c r="E36" s="88" t="s">
        <v>12</v>
      </c>
      <c r="G36" s="88" t="s">
        <v>13</v>
      </c>
      <c r="H36" s="88">
        <v>0</v>
      </c>
      <c r="I36" s="88" t="s">
        <v>200</v>
      </c>
      <c r="K36" s="88" t="s">
        <v>249</v>
      </c>
      <c r="L36" s="88">
        <v>830.61</v>
      </c>
    </row>
    <row r="37" spans="3:12" x14ac:dyDescent="0.2">
      <c r="C37" s="90">
        <v>10500510000</v>
      </c>
      <c r="E37" s="88" t="s">
        <v>58</v>
      </c>
      <c r="G37" s="88" t="s">
        <v>268</v>
      </c>
      <c r="H37" s="88">
        <v>0</v>
      </c>
      <c r="I37" s="88" t="s">
        <v>195</v>
      </c>
      <c r="K37" s="88" t="s">
        <v>267</v>
      </c>
      <c r="L37" s="91">
        <v>55000</v>
      </c>
    </row>
    <row r="38" spans="3:12" x14ac:dyDescent="0.2">
      <c r="C38" s="90">
        <v>10500728002</v>
      </c>
      <c r="E38" s="88" t="s">
        <v>269</v>
      </c>
      <c r="G38" s="88" t="s">
        <v>268</v>
      </c>
      <c r="H38" s="88">
        <v>0</v>
      </c>
      <c r="I38" s="88" t="s">
        <v>206</v>
      </c>
      <c r="K38" s="88" t="s">
        <v>267</v>
      </c>
      <c r="L38" s="91">
        <v>7000</v>
      </c>
    </row>
    <row r="39" spans="3:12" x14ac:dyDescent="0.2">
      <c r="C39" s="90">
        <v>10610757700</v>
      </c>
      <c r="E39" s="88" t="s">
        <v>52</v>
      </c>
      <c r="G39" s="88" t="s">
        <v>5</v>
      </c>
      <c r="H39" s="88">
        <v>0</v>
      </c>
      <c r="I39" s="88" t="s">
        <v>202</v>
      </c>
      <c r="K39" s="88" t="s">
        <v>257</v>
      </c>
      <c r="L39" s="91">
        <v>-10000</v>
      </c>
    </row>
    <row r="40" spans="3:12" x14ac:dyDescent="0.2">
      <c r="C40" s="90">
        <v>10610757700</v>
      </c>
      <c r="E40" s="88" t="s">
        <v>52</v>
      </c>
      <c r="G40" s="88" t="s">
        <v>5</v>
      </c>
      <c r="H40" s="88">
        <v>0</v>
      </c>
      <c r="I40" s="88" t="s">
        <v>202</v>
      </c>
      <c r="K40" s="88" t="s">
        <v>270</v>
      </c>
      <c r="L40" s="91">
        <v>-8150</v>
      </c>
    </row>
    <row r="41" spans="3:12" x14ac:dyDescent="0.2">
      <c r="C41" s="90">
        <v>10610757701</v>
      </c>
      <c r="E41" s="88" t="s">
        <v>52</v>
      </c>
      <c r="G41" s="88" t="s">
        <v>5</v>
      </c>
      <c r="H41" s="88">
        <v>0</v>
      </c>
      <c r="I41" s="88" t="s">
        <v>202</v>
      </c>
      <c r="K41" s="88" t="s">
        <v>271</v>
      </c>
      <c r="L41" s="91">
        <v>-1500</v>
      </c>
    </row>
    <row r="42" spans="3:12" x14ac:dyDescent="0.2">
      <c r="C42" s="90">
        <v>10610757701</v>
      </c>
      <c r="E42" s="88" t="s">
        <v>52</v>
      </c>
      <c r="G42" s="88" t="s">
        <v>5</v>
      </c>
      <c r="H42" s="88">
        <v>0</v>
      </c>
      <c r="I42" s="88" t="s">
        <v>202</v>
      </c>
      <c r="K42" s="88" t="s">
        <v>272</v>
      </c>
      <c r="L42" s="91">
        <v>-44000</v>
      </c>
    </row>
    <row r="43" spans="3:12" x14ac:dyDescent="0.2">
      <c r="C43" s="90">
        <v>10700729100</v>
      </c>
      <c r="E43" s="88" t="s">
        <v>40</v>
      </c>
      <c r="G43" s="88" t="s">
        <v>41</v>
      </c>
      <c r="H43" s="88">
        <v>0</v>
      </c>
      <c r="I43" s="88" t="s">
        <v>199</v>
      </c>
      <c r="K43" s="88" t="s">
        <v>249</v>
      </c>
      <c r="L43" s="91">
        <v>10350.700000000001</v>
      </c>
    </row>
    <row r="44" spans="3:12" x14ac:dyDescent="0.2">
      <c r="C44" s="90">
        <v>10700729104</v>
      </c>
      <c r="E44" s="88" t="s">
        <v>204</v>
      </c>
      <c r="G44" s="88" t="s">
        <v>44</v>
      </c>
      <c r="H44" s="88">
        <v>0</v>
      </c>
      <c r="I44" s="88" t="s">
        <v>199</v>
      </c>
      <c r="K44" s="88" t="s">
        <v>249</v>
      </c>
      <c r="L44" s="88">
        <v>812.2</v>
      </c>
    </row>
    <row r="45" spans="3:12" x14ac:dyDescent="0.2">
      <c r="C45" s="90">
        <v>10700729105</v>
      </c>
      <c r="E45" s="88" t="s">
        <v>162</v>
      </c>
      <c r="G45" s="88" t="s">
        <v>205</v>
      </c>
      <c r="H45" s="88">
        <v>0</v>
      </c>
      <c r="I45" s="88" t="s">
        <v>199</v>
      </c>
      <c r="K45" s="88" t="s">
        <v>249</v>
      </c>
      <c r="L45" s="88">
        <v>99.39</v>
      </c>
    </row>
    <row r="46" spans="3:12" x14ac:dyDescent="0.2">
      <c r="C46" s="90">
        <v>10700729107</v>
      </c>
      <c r="E46" s="88" t="s">
        <v>273</v>
      </c>
      <c r="G46" s="88" t="s">
        <v>274</v>
      </c>
      <c r="H46" s="88">
        <v>0</v>
      </c>
      <c r="I46" s="88" t="s">
        <v>199</v>
      </c>
      <c r="K46" s="88" t="s">
        <v>249</v>
      </c>
      <c r="L46" s="88">
        <v>948.7</v>
      </c>
    </row>
    <row r="47" spans="3:12" x14ac:dyDescent="0.2">
      <c r="C47" s="90">
        <v>10700729204</v>
      </c>
      <c r="E47" s="88" t="s">
        <v>43</v>
      </c>
      <c r="G47" s="88" t="s">
        <v>48</v>
      </c>
      <c r="H47" s="88">
        <v>0</v>
      </c>
      <c r="I47" s="88" t="s">
        <v>199</v>
      </c>
      <c r="K47" s="88" t="s">
        <v>249</v>
      </c>
      <c r="L47" s="91">
        <v>1678.73</v>
      </c>
    </row>
    <row r="48" spans="3:12" x14ac:dyDescent="0.2">
      <c r="C48" s="90">
        <v>10700729212</v>
      </c>
      <c r="E48" s="88" t="s">
        <v>45</v>
      </c>
      <c r="G48" s="88" t="s">
        <v>46</v>
      </c>
      <c r="H48" s="88">
        <v>0</v>
      </c>
      <c r="I48" s="88" t="s">
        <v>199</v>
      </c>
      <c r="K48" s="88" t="s">
        <v>249</v>
      </c>
      <c r="L48" s="88">
        <v>655.5</v>
      </c>
    </row>
    <row r="49" spans="3:12" x14ac:dyDescent="0.2">
      <c r="C49" s="90">
        <v>10700729213</v>
      </c>
      <c r="E49" s="88" t="s">
        <v>275</v>
      </c>
      <c r="G49" s="88" t="s">
        <v>42</v>
      </c>
      <c r="H49" s="88">
        <v>0</v>
      </c>
      <c r="I49" s="88" t="s">
        <v>199</v>
      </c>
      <c r="K49" s="88" t="s">
        <v>249</v>
      </c>
      <c r="L49" s="91">
        <v>1328.91</v>
      </c>
    </row>
    <row r="50" spans="3:12" x14ac:dyDescent="0.2">
      <c r="C50" s="90">
        <v>10940590200</v>
      </c>
      <c r="E50" s="88" t="s">
        <v>276</v>
      </c>
      <c r="G50" s="88" t="s">
        <v>1</v>
      </c>
      <c r="H50" s="88">
        <v>0</v>
      </c>
      <c r="I50" s="88" t="s">
        <v>195</v>
      </c>
      <c r="L50" s="91">
        <v>80000</v>
      </c>
    </row>
    <row r="51" spans="3:12" x14ac:dyDescent="0.2">
      <c r="C51" s="90">
        <v>10940590200</v>
      </c>
      <c r="E51" s="88" t="s">
        <v>276</v>
      </c>
      <c r="G51" s="88" t="s">
        <v>1</v>
      </c>
      <c r="H51" s="88">
        <v>0</v>
      </c>
      <c r="I51" s="88" t="s">
        <v>195</v>
      </c>
      <c r="L51" s="91">
        <v>-80000</v>
      </c>
    </row>
    <row r="52" spans="3:12" x14ac:dyDescent="0.2">
      <c r="C52" s="90">
        <v>10940728003</v>
      </c>
      <c r="E52" s="88" t="s">
        <v>26</v>
      </c>
      <c r="G52" s="88" t="s">
        <v>1</v>
      </c>
      <c r="H52" s="88">
        <v>0</v>
      </c>
      <c r="I52" s="88" t="s">
        <v>199</v>
      </c>
      <c r="K52" s="88" t="s">
        <v>249</v>
      </c>
      <c r="L52" s="91">
        <v>13000</v>
      </c>
    </row>
    <row r="53" spans="3:12" x14ac:dyDescent="0.2">
      <c r="C53" s="90">
        <v>12101614000</v>
      </c>
      <c r="E53" s="88" t="s">
        <v>163</v>
      </c>
      <c r="G53" s="88" t="s">
        <v>23</v>
      </c>
      <c r="H53" s="88">
        <v>0</v>
      </c>
      <c r="I53" s="88" t="s">
        <v>206</v>
      </c>
      <c r="K53" s="88" t="s">
        <v>266</v>
      </c>
      <c r="L53" s="91">
        <v>100000</v>
      </c>
    </row>
    <row r="54" spans="3:12" x14ac:dyDescent="0.2">
      <c r="C54" s="90">
        <v>12101700100</v>
      </c>
      <c r="E54" s="88" t="s">
        <v>21</v>
      </c>
      <c r="G54" s="88" t="s">
        <v>22</v>
      </c>
      <c r="H54" s="88">
        <v>0</v>
      </c>
      <c r="I54" s="88" t="s">
        <v>206</v>
      </c>
      <c r="K54" s="88" t="s">
        <v>266</v>
      </c>
      <c r="L54" s="91">
        <v>-138900</v>
      </c>
    </row>
    <row r="55" spans="3:12" x14ac:dyDescent="0.2">
      <c r="C55" s="90">
        <v>12280728000</v>
      </c>
      <c r="E55" s="88" t="s">
        <v>55</v>
      </c>
      <c r="G55" s="88" t="s">
        <v>1</v>
      </c>
      <c r="H55" s="88">
        <v>0</v>
      </c>
      <c r="I55" s="88" t="s">
        <v>199</v>
      </c>
      <c r="K55" s="88" t="s">
        <v>249</v>
      </c>
      <c r="L55" s="91">
        <v>140277.82999999999</v>
      </c>
    </row>
    <row r="56" spans="3:12" x14ac:dyDescent="0.2">
      <c r="C56" s="90">
        <v>12400700100</v>
      </c>
      <c r="E56" s="88" t="s">
        <v>21</v>
      </c>
      <c r="G56" s="88" t="s">
        <v>22</v>
      </c>
      <c r="H56" s="88">
        <v>1</v>
      </c>
      <c r="I56" s="88" t="s">
        <v>206</v>
      </c>
      <c r="K56" s="88" t="s">
        <v>262</v>
      </c>
      <c r="L56" s="91">
        <v>-280000</v>
      </c>
    </row>
    <row r="57" spans="3:12" x14ac:dyDescent="0.2">
      <c r="C57" s="90">
        <v>12400759000</v>
      </c>
      <c r="E57" s="88" t="s">
        <v>277</v>
      </c>
      <c r="G57" s="88" t="s">
        <v>278</v>
      </c>
      <c r="H57" s="88">
        <v>1</v>
      </c>
      <c r="I57" s="88" t="s">
        <v>207</v>
      </c>
      <c r="K57" s="88" t="s">
        <v>262</v>
      </c>
      <c r="L57" s="91">
        <v>-200000</v>
      </c>
    </row>
    <row r="58" spans="3:12" x14ac:dyDescent="0.2">
      <c r="C58" s="90">
        <v>12500616100</v>
      </c>
      <c r="E58" s="88" t="s">
        <v>164</v>
      </c>
      <c r="G58" s="88" t="s">
        <v>23</v>
      </c>
      <c r="H58" s="88">
        <v>1</v>
      </c>
      <c r="I58" s="88" t="s">
        <v>206</v>
      </c>
      <c r="K58" s="88" t="s">
        <v>249</v>
      </c>
      <c r="L58" s="88">
        <v>138.16999999999999</v>
      </c>
    </row>
    <row r="59" spans="3:12" x14ac:dyDescent="0.2">
      <c r="C59" s="90">
        <v>12620728199</v>
      </c>
      <c r="E59" s="88" t="s">
        <v>0</v>
      </c>
      <c r="G59" s="88" t="s">
        <v>198</v>
      </c>
      <c r="H59" s="88">
        <v>0</v>
      </c>
      <c r="I59" s="88" t="s">
        <v>199</v>
      </c>
      <c r="K59" s="88" t="s">
        <v>249</v>
      </c>
      <c r="L59" s="88">
        <v>999.6</v>
      </c>
    </row>
    <row r="60" spans="3:12" x14ac:dyDescent="0.2">
      <c r="C60" s="90">
        <v>12690755000</v>
      </c>
      <c r="E60" s="88" t="s">
        <v>279</v>
      </c>
      <c r="G60" s="88" t="s">
        <v>53</v>
      </c>
      <c r="H60" s="88">
        <v>0</v>
      </c>
      <c r="I60" s="88" t="s">
        <v>202</v>
      </c>
      <c r="K60" s="88" t="s">
        <v>272</v>
      </c>
      <c r="L60" s="91">
        <v>44000</v>
      </c>
    </row>
    <row r="61" spans="3:12" x14ac:dyDescent="0.2">
      <c r="C61" s="90">
        <v>12690757006</v>
      </c>
      <c r="E61" s="88" t="s">
        <v>52</v>
      </c>
      <c r="G61" s="88" t="s">
        <v>53</v>
      </c>
      <c r="H61" s="88">
        <v>0</v>
      </c>
      <c r="I61" s="88" t="s">
        <v>202</v>
      </c>
      <c r="K61" s="88" t="s">
        <v>271</v>
      </c>
      <c r="L61" s="91">
        <v>1500</v>
      </c>
    </row>
    <row r="62" spans="3:12" x14ac:dyDescent="0.2">
      <c r="C62" s="90">
        <v>12730728199</v>
      </c>
      <c r="E62" s="88" t="s">
        <v>0</v>
      </c>
      <c r="G62" s="88" t="s">
        <v>198</v>
      </c>
      <c r="H62" s="88">
        <v>1</v>
      </c>
      <c r="I62" s="88" t="s">
        <v>199</v>
      </c>
      <c r="K62" s="88" t="s">
        <v>249</v>
      </c>
      <c r="L62" s="91">
        <v>12758.03</v>
      </c>
    </row>
    <row r="63" spans="3:12" x14ac:dyDescent="0.2">
      <c r="C63" s="90">
        <v>12800754100</v>
      </c>
      <c r="E63" s="88" t="s">
        <v>280</v>
      </c>
      <c r="G63" s="88" t="s">
        <v>5</v>
      </c>
      <c r="H63" s="88">
        <v>0</v>
      </c>
      <c r="I63" s="88" t="s">
        <v>202</v>
      </c>
      <c r="K63" s="88" t="s">
        <v>281</v>
      </c>
      <c r="L63" s="91">
        <v>-25000</v>
      </c>
    </row>
    <row r="64" spans="3:12" x14ac:dyDescent="0.2">
      <c r="C64" s="90">
        <v>12830728199</v>
      </c>
      <c r="E64" s="88" t="s">
        <v>0</v>
      </c>
      <c r="G64" s="88" t="s">
        <v>198</v>
      </c>
      <c r="H64" s="88">
        <v>0</v>
      </c>
      <c r="I64" s="88" t="s">
        <v>196</v>
      </c>
      <c r="K64" s="88" t="s">
        <v>249</v>
      </c>
      <c r="L64" s="91">
        <v>2597.85</v>
      </c>
    </row>
    <row r="65" spans="3:12" x14ac:dyDescent="0.2">
      <c r="C65" s="90">
        <v>12891728001</v>
      </c>
      <c r="E65" s="88" t="s">
        <v>27</v>
      </c>
      <c r="G65" s="88" t="s">
        <v>28</v>
      </c>
      <c r="H65" s="88">
        <v>0</v>
      </c>
      <c r="I65" s="88" t="s">
        <v>199</v>
      </c>
      <c r="K65" s="88" t="s">
        <v>249</v>
      </c>
      <c r="L65" s="91">
        <v>9400</v>
      </c>
    </row>
    <row r="66" spans="3:12" x14ac:dyDescent="0.2">
      <c r="C66" s="90">
        <v>13000500010</v>
      </c>
      <c r="E66" s="88" t="s">
        <v>9</v>
      </c>
      <c r="G66" s="88" t="s">
        <v>4</v>
      </c>
      <c r="H66" s="88">
        <v>0</v>
      </c>
      <c r="I66" s="88" t="s">
        <v>195</v>
      </c>
      <c r="L66" s="91">
        <v>-18412.13</v>
      </c>
    </row>
    <row r="67" spans="3:12" x14ac:dyDescent="0.2">
      <c r="C67" s="90">
        <v>13200510100</v>
      </c>
      <c r="E67" s="88" t="s">
        <v>282</v>
      </c>
      <c r="G67" s="88" t="s">
        <v>25</v>
      </c>
      <c r="H67" s="88">
        <v>0</v>
      </c>
      <c r="I67" s="88" t="s">
        <v>195</v>
      </c>
      <c r="L67" s="91">
        <v>18412.13</v>
      </c>
    </row>
    <row r="68" spans="3:12" x14ac:dyDescent="0.2">
      <c r="C68" s="90">
        <v>13200728199</v>
      </c>
      <c r="E68" s="88" t="s">
        <v>0</v>
      </c>
      <c r="G68" s="88" t="s">
        <v>198</v>
      </c>
      <c r="H68" s="88">
        <v>0</v>
      </c>
      <c r="I68" s="88" t="s">
        <v>199</v>
      </c>
      <c r="K68" s="88" t="s">
        <v>249</v>
      </c>
      <c r="L68" s="91">
        <v>6787.3</v>
      </c>
    </row>
    <row r="69" spans="3:12" x14ac:dyDescent="0.2">
      <c r="C69" s="90">
        <v>13400616000</v>
      </c>
      <c r="E69" s="88" t="s">
        <v>164</v>
      </c>
      <c r="G69" s="88" t="s">
        <v>23</v>
      </c>
      <c r="H69" s="88">
        <v>1</v>
      </c>
      <c r="I69" s="88" t="s">
        <v>199</v>
      </c>
      <c r="K69" s="88" t="s">
        <v>249</v>
      </c>
      <c r="L69" s="88">
        <v>90.5</v>
      </c>
    </row>
    <row r="70" spans="3:12" x14ac:dyDescent="0.2">
      <c r="C70" s="90">
        <v>13400759000</v>
      </c>
      <c r="E70" s="88" t="s">
        <v>277</v>
      </c>
      <c r="G70" s="88" t="s">
        <v>283</v>
      </c>
      <c r="H70" s="88">
        <v>1</v>
      </c>
      <c r="I70" s="88" t="s">
        <v>202</v>
      </c>
      <c r="K70" s="88" t="s">
        <v>284</v>
      </c>
      <c r="L70" s="91">
        <v>15000</v>
      </c>
    </row>
    <row r="71" spans="3:12" x14ac:dyDescent="0.2">
      <c r="C71" s="90">
        <v>13410728201</v>
      </c>
      <c r="E71" s="88" t="s">
        <v>55</v>
      </c>
      <c r="G71" s="88" t="s">
        <v>285</v>
      </c>
      <c r="H71" s="88">
        <v>1</v>
      </c>
      <c r="I71" s="88" t="s">
        <v>199</v>
      </c>
      <c r="K71" s="88" t="s">
        <v>284</v>
      </c>
      <c r="L71" s="91">
        <v>15000</v>
      </c>
    </row>
    <row r="72" spans="3:12" x14ac:dyDescent="0.2">
      <c r="C72" s="90">
        <v>13510757000</v>
      </c>
      <c r="E72" s="88" t="s">
        <v>52</v>
      </c>
      <c r="G72" s="88" t="s">
        <v>4</v>
      </c>
      <c r="H72" s="88">
        <v>0</v>
      </c>
      <c r="I72" s="88" t="s">
        <v>202</v>
      </c>
      <c r="K72" s="88" t="s">
        <v>286</v>
      </c>
      <c r="L72" s="91">
        <v>15000</v>
      </c>
    </row>
    <row r="73" spans="3:12" x14ac:dyDescent="0.2">
      <c r="C73" s="90">
        <v>13510757000</v>
      </c>
      <c r="E73" s="88" t="s">
        <v>52</v>
      </c>
      <c r="G73" s="88" t="s">
        <v>4</v>
      </c>
      <c r="H73" s="88">
        <v>0</v>
      </c>
      <c r="I73" s="88" t="s">
        <v>202</v>
      </c>
      <c r="K73" s="88" t="s">
        <v>287</v>
      </c>
      <c r="L73" s="91">
        <v>25000</v>
      </c>
    </row>
    <row r="74" spans="3:12" x14ac:dyDescent="0.2">
      <c r="C74" s="90">
        <v>13510757000</v>
      </c>
      <c r="E74" s="88" t="s">
        <v>52</v>
      </c>
      <c r="G74" s="88" t="s">
        <v>4</v>
      </c>
      <c r="H74" s="88">
        <v>0</v>
      </c>
      <c r="I74" s="88" t="s">
        <v>202</v>
      </c>
      <c r="K74" s="88" t="s">
        <v>288</v>
      </c>
      <c r="L74" s="91">
        <v>30000</v>
      </c>
    </row>
    <row r="75" spans="3:12" x14ac:dyDescent="0.2">
      <c r="C75" s="90">
        <v>13510757000</v>
      </c>
      <c r="E75" s="88" t="s">
        <v>52</v>
      </c>
      <c r="G75" s="88" t="s">
        <v>4</v>
      </c>
      <c r="H75" s="88">
        <v>0</v>
      </c>
      <c r="I75" s="88" t="s">
        <v>202</v>
      </c>
      <c r="K75" s="88" t="s">
        <v>256</v>
      </c>
      <c r="L75" s="91">
        <v>3000</v>
      </c>
    </row>
    <row r="76" spans="3:12" x14ac:dyDescent="0.2">
      <c r="C76" s="90">
        <v>13510757000</v>
      </c>
      <c r="E76" s="88" t="s">
        <v>52</v>
      </c>
      <c r="G76" s="88" t="s">
        <v>4</v>
      </c>
      <c r="H76" s="88">
        <v>0</v>
      </c>
      <c r="I76" s="88" t="s">
        <v>202</v>
      </c>
      <c r="K76" s="88" t="s">
        <v>289</v>
      </c>
      <c r="L76" s="91">
        <v>5000</v>
      </c>
    </row>
    <row r="77" spans="3:12" x14ac:dyDescent="0.2">
      <c r="C77" s="90">
        <v>13510757000</v>
      </c>
      <c r="E77" s="88" t="s">
        <v>52</v>
      </c>
      <c r="G77" s="88" t="s">
        <v>4</v>
      </c>
      <c r="H77" s="88">
        <v>0</v>
      </c>
      <c r="I77" s="88" t="s">
        <v>202</v>
      </c>
      <c r="K77" s="88" t="s">
        <v>290</v>
      </c>
      <c r="L77" s="91">
        <v>20000</v>
      </c>
    </row>
    <row r="78" spans="3:12" x14ac:dyDescent="0.2">
      <c r="C78" s="90">
        <v>13510757000</v>
      </c>
      <c r="E78" s="88" t="s">
        <v>52</v>
      </c>
      <c r="G78" s="88" t="s">
        <v>4</v>
      </c>
      <c r="H78" s="88">
        <v>0</v>
      </c>
      <c r="I78" s="88" t="s">
        <v>202</v>
      </c>
      <c r="K78" s="88" t="s">
        <v>257</v>
      </c>
      <c r="L78" s="91">
        <v>20000</v>
      </c>
    </row>
    <row r="79" spans="3:12" x14ac:dyDescent="0.2">
      <c r="C79" s="90">
        <v>13510757000</v>
      </c>
      <c r="E79" s="88" t="s">
        <v>52</v>
      </c>
      <c r="G79" s="88" t="s">
        <v>4</v>
      </c>
      <c r="H79" s="88">
        <v>0</v>
      </c>
      <c r="I79" s="88" t="s">
        <v>202</v>
      </c>
      <c r="K79" s="88" t="s">
        <v>291</v>
      </c>
      <c r="L79" s="91">
        <v>5000</v>
      </c>
    </row>
    <row r="80" spans="3:12" x14ac:dyDescent="0.2">
      <c r="C80" s="90">
        <v>13510757000</v>
      </c>
      <c r="E80" s="88" t="s">
        <v>52</v>
      </c>
      <c r="G80" s="88" t="s">
        <v>4</v>
      </c>
      <c r="H80" s="88">
        <v>0</v>
      </c>
      <c r="I80" s="88" t="s">
        <v>202</v>
      </c>
      <c r="K80" s="88" t="s">
        <v>270</v>
      </c>
      <c r="L80" s="91">
        <v>16300</v>
      </c>
    </row>
    <row r="81" spans="3:12" x14ac:dyDescent="0.2">
      <c r="C81" s="90">
        <v>13810728301</v>
      </c>
      <c r="E81" s="88" t="s">
        <v>165</v>
      </c>
      <c r="G81" s="88" t="s">
        <v>4</v>
      </c>
      <c r="H81" s="88">
        <v>1</v>
      </c>
      <c r="I81" s="88" t="s">
        <v>199</v>
      </c>
      <c r="K81" s="88" t="s">
        <v>286</v>
      </c>
      <c r="L81" s="91">
        <v>-15000</v>
      </c>
    </row>
    <row r="82" spans="3:12" x14ac:dyDescent="0.2">
      <c r="C82" s="90">
        <v>13810728301</v>
      </c>
      <c r="E82" s="88" t="s">
        <v>165</v>
      </c>
      <c r="G82" s="88" t="s">
        <v>4</v>
      </c>
      <c r="H82" s="88">
        <v>1</v>
      </c>
      <c r="I82" s="88" t="s">
        <v>199</v>
      </c>
      <c r="K82" s="88" t="s">
        <v>287</v>
      </c>
      <c r="L82" s="91">
        <v>-25000</v>
      </c>
    </row>
    <row r="83" spans="3:12" x14ac:dyDescent="0.2">
      <c r="C83" s="90">
        <v>13810728301</v>
      </c>
      <c r="E83" s="88" t="s">
        <v>165</v>
      </c>
      <c r="G83" s="88" t="s">
        <v>4</v>
      </c>
      <c r="H83" s="88">
        <v>1</v>
      </c>
      <c r="I83" s="88" t="s">
        <v>199</v>
      </c>
      <c r="K83" s="88" t="s">
        <v>288</v>
      </c>
      <c r="L83" s="91">
        <v>-30000</v>
      </c>
    </row>
    <row r="84" spans="3:12" x14ac:dyDescent="0.2">
      <c r="C84" s="90">
        <v>13810728301</v>
      </c>
      <c r="E84" s="88" t="s">
        <v>165</v>
      </c>
      <c r="G84" s="88" t="s">
        <v>4</v>
      </c>
      <c r="H84" s="88">
        <v>1</v>
      </c>
      <c r="I84" s="88" t="s">
        <v>199</v>
      </c>
      <c r="K84" s="88" t="s">
        <v>290</v>
      </c>
      <c r="L84" s="91">
        <v>-20000</v>
      </c>
    </row>
    <row r="85" spans="3:12" x14ac:dyDescent="0.2">
      <c r="C85" s="90">
        <v>14110768000</v>
      </c>
      <c r="E85" s="88" t="s">
        <v>292</v>
      </c>
      <c r="G85" s="88" t="s">
        <v>203</v>
      </c>
      <c r="H85" s="88">
        <v>2</v>
      </c>
      <c r="I85" s="88" t="s">
        <v>207</v>
      </c>
      <c r="K85" s="88" t="s">
        <v>263</v>
      </c>
      <c r="L85" s="91">
        <v>2000000</v>
      </c>
    </row>
    <row r="86" spans="3:12" x14ac:dyDescent="0.2">
      <c r="C86" s="90">
        <v>14130751100</v>
      </c>
      <c r="E86" s="88" t="s">
        <v>293</v>
      </c>
      <c r="G86" s="88" t="s">
        <v>3</v>
      </c>
      <c r="H86" s="88">
        <v>2</v>
      </c>
      <c r="I86" s="88" t="s">
        <v>207</v>
      </c>
      <c r="K86" s="88" t="s">
        <v>262</v>
      </c>
      <c r="L86" s="91">
        <v>-300000</v>
      </c>
    </row>
    <row r="87" spans="3:12" x14ac:dyDescent="0.2">
      <c r="C87" s="90">
        <v>15010728199</v>
      </c>
      <c r="E87" s="88" t="s">
        <v>0</v>
      </c>
      <c r="G87" s="88" t="s">
        <v>198</v>
      </c>
      <c r="H87" s="88">
        <v>0</v>
      </c>
      <c r="I87" s="88" t="s">
        <v>199</v>
      </c>
      <c r="K87" s="88" t="s">
        <v>249</v>
      </c>
      <c r="L87" s="91">
        <v>4675</v>
      </c>
    </row>
    <row r="88" spans="3:12" x14ac:dyDescent="0.2">
      <c r="C88" s="90">
        <v>15620751000</v>
      </c>
      <c r="E88" s="88" t="s">
        <v>29</v>
      </c>
      <c r="G88" s="88" t="s">
        <v>3</v>
      </c>
      <c r="H88" s="88">
        <v>0</v>
      </c>
      <c r="I88" s="88" t="s">
        <v>207</v>
      </c>
      <c r="K88" s="88" t="s">
        <v>262</v>
      </c>
      <c r="L88" s="91">
        <v>-520000</v>
      </c>
    </row>
    <row r="89" spans="3:12" x14ac:dyDescent="0.2">
      <c r="C89" s="90">
        <v>16500728001</v>
      </c>
      <c r="E89" s="88" t="s">
        <v>294</v>
      </c>
      <c r="G89" s="88" t="s">
        <v>7</v>
      </c>
      <c r="H89" s="88">
        <v>0</v>
      </c>
      <c r="I89" s="88" t="s">
        <v>206</v>
      </c>
      <c r="K89" s="88" t="s">
        <v>266</v>
      </c>
      <c r="L89" s="91">
        <v>3600</v>
      </c>
    </row>
    <row r="90" spans="3:12" x14ac:dyDescent="0.2">
      <c r="C90" s="90">
        <v>17000728001</v>
      </c>
      <c r="E90" s="88" t="s">
        <v>295</v>
      </c>
      <c r="G90" s="88" t="s">
        <v>54</v>
      </c>
      <c r="H90" s="88">
        <v>0</v>
      </c>
      <c r="I90" s="88" t="s">
        <v>199</v>
      </c>
      <c r="K90" s="88" t="s">
        <v>296</v>
      </c>
      <c r="L90" s="91">
        <v>130000</v>
      </c>
    </row>
    <row r="91" spans="3:12" x14ac:dyDescent="0.2">
      <c r="C91" s="90">
        <v>17890619001</v>
      </c>
      <c r="E91" s="88" t="s">
        <v>297</v>
      </c>
      <c r="G91" s="88" t="s">
        <v>54</v>
      </c>
      <c r="H91" s="88">
        <v>0</v>
      </c>
      <c r="I91" s="88" t="s">
        <v>199</v>
      </c>
      <c r="K91" s="88" t="s">
        <v>296</v>
      </c>
      <c r="L91" s="91">
        <v>130000</v>
      </c>
    </row>
    <row r="92" spans="3:12" x14ac:dyDescent="0.2">
      <c r="C92" s="90">
        <v>17890755011</v>
      </c>
      <c r="E92" s="88" t="s">
        <v>50</v>
      </c>
      <c r="G92" s="88" t="s">
        <v>5</v>
      </c>
      <c r="H92" s="88">
        <v>0</v>
      </c>
      <c r="I92" s="88" t="s">
        <v>202</v>
      </c>
      <c r="K92" s="88" t="s">
        <v>291</v>
      </c>
      <c r="L92" s="91">
        <v>-2500</v>
      </c>
    </row>
    <row r="93" spans="3:12" x14ac:dyDescent="0.2">
      <c r="C93" s="90">
        <v>17890755012</v>
      </c>
      <c r="E93" s="88" t="s">
        <v>50</v>
      </c>
      <c r="G93" s="88" t="s">
        <v>51</v>
      </c>
      <c r="H93" s="88">
        <v>0</v>
      </c>
      <c r="I93" s="88" t="s">
        <v>202</v>
      </c>
      <c r="K93" s="88" t="s">
        <v>291</v>
      </c>
      <c r="L93" s="91">
        <v>-2500</v>
      </c>
    </row>
    <row r="94" spans="3:12" x14ac:dyDescent="0.2">
      <c r="C94" s="90">
        <v>17890755015</v>
      </c>
      <c r="E94" s="88" t="s">
        <v>50</v>
      </c>
      <c r="G94" s="88" t="s">
        <v>54</v>
      </c>
      <c r="H94" s="88">
        <v>0</v>
      </c>
      <c r="I94" s="88" t="s">
        <v>202</v>
      </c>
      <c r="K94" s="88" t="s">
        <v>289</v>
      </c>
      <c r="L94" s="91">
        <v>-5000</v>
      </c>
    </row>
    <row r="95" spans="3:12" x14ac:dyDescent="0.2">
      <c r="C95" s="90">
        <v>18010728100</v>
      </c>
      <c r="E95" s="88" t="s">
        <v>55</v>
      </c>
      <c r="G95" s="88" t="s">
        <v>7</v>
      </c>
      <c r="H95" s="88">
        <v>0</v>
      </c>
      <c r="I95" s="88" t="s">
        <v>196</v>
      </c>
      <c r="K95" s="88" t="s">
        <v>266</v>
      </c>
      <c r="L95" s="91">
        <v>36000</v>
      </c>
    </row>
    <row r="96" spans="3:12" x14ac:dyDescent="0.2">
      <c r="C96" s="90">
        <v>18400710100</v>
      </c>
      <c r="E96" s="88" t="s">
        <v>210</v>
      </c>
      <c r="G96" s="88" t="s">
        <v>7</v>
      </c>
      <c r="H96" s="88">
        <v>1</v>
      </c>
      <c r="I96" s="88" t="s">
        <v>199</v>
      </c>
      <c r="K96" s="88" t="s">
        <v>249</v>
      </c>
      <c r="L96" s="91">
        <v>31636</v>
      </c>
    </row>
    <row r="97" spans="3:12" x14ac:dyDescent="0.2">
      <c r="C97" s="90">
        <v>18401710100</v>
      </c>
      <c r="E97" s="88" t="s">
        <v>210</v>
      </c>
      <c r="G97" s="88" t="s">
        <v>7</v>
      </c>
      <c r="H97" s="88">
        <v>1</v>
      </c>
      <c r="I97" s="88" t="s">
        <v>206</v>
      </c>
      <c r="K97" s="88" t="s">
        <v>249</v>
      </c>
      <c r="L97" s="91">
        <v>20790</v>
      </c>
    </row>
    <row r="98" spans="3:12" x14ac:dyDescent="0.2">
      <c r="C98" s="90">
        <v>18401710900</v>
      </c>
      <c r="E98" s="88" t="s">
        <v>298</v>
      </c>
      <c r="G98" s="88" t="s">
        <v>7</v>
      </c>
      <c r="H98" s="88">
        <v>1</v>
      </c>
      <c r="I98" s="88" t="s">
        <v>206</v>
      </c>
      <c r="K98" s="88" t="s">
        <v>249</v>
      </c>
      <c r="L98" s="91">
        <v>3237.85</v>
      </c>
    </row>
    <row r="99" spans="3:12" x14ac:dyDescent="0.2">
      <c r="C99" s="90">
        <v>18782700000</v>
      </c>
      <c r="E99" s="88" t="s">
        <v>21</v>
      </c>
      <c r="G99" s="88" t="s">
        <v>22</v>
      </c>
      <c r="H99" s="88">
        <v>2</v>
      </c>
      <c r="I99" s="88" t="s">
        <v>206</v>
      </c>
      <c r="K99" s="88" t="s">
        <v>284</v>
      </c>
      <c r="L99" s="91">
        <v>-15000</v>
      </c>
    </row>
    <row r="100" spans="3:12" x14ac:dyDescent="0.2">
      <c r="C100" s="90">
        <v>18993650000</v>
      </c>
      <c r="E100" s="88" t="s">
        <v>299</v>
      </c>
      <c r="G100" s="88" t="s">
        <v>6</v>
      </c>
      <c r="H100" s="88">
        <v>1</v>
      </c>
      <c r="I100" s="88" t="s">
        <v>206</v>
      </c>
      <c r="K100" s="88" t="s">
        <v>263</v>
      </c>
      <c r="L100" s="91">
        <v>-1200000</v>
      </c>
    </row>
    <row r="101" spans="3:12" x14ac:dyDescent="0.2">
      <c r="C101" s="90">
        <v>18995728199</v>
      </c>
      <c r="E101" s="88" t="s">
        <v>0</v>
      </c>
      <c r="G101" s="88" t="s">
        <v>198</v>
      </c>
      <c r="H101" s="88">
        <v>0</v>
      </c>
      <c r="I101" s="88" t="s">
        <v>206</v>
      </c>
      <c r="K101" s="88" t="s">
        <v>249</v>
      </c>
      <c r="L101" s="91">
        <v>201456.68</v>
      </c>
    </row>
    <row r="102" spans="3:12" x14ac:dyDescent="0.2">
      <c r="C102" s="90">
        <v>19100652000</v>
      </c>
      <c r="E102" s="88" t="s">
        <v>300</v>
      </c>
      <c r="G102" s="88" t="s">
        <v>301</v>
      </c>
      <c r="H102" s="88">
        <v>0</v>
      </c>
      <c r="I102" s="88" t="s">
        <v>206</v>
      </c>
      <c r="K102" s="88" t="s">
        <v>296</v>
      </c>
      <c r="L102" s="91">
        <v>-130000</v>
      </c>
    </row>
    <row r="103" spans="3:12" x14ac:dyDescent="0.2">
      <c r="C103" s="90">
        <v>19140755001</v>
      </c>
      <c r="E103" s="88" t="s">
        <v>302</v>
      </c>
      <c r="G103" s="88" t="s">
        <v>30</v>
      </c>
      <c r="H103" s="88">
        <v>0</v>
      </c>
      <c r="I103" s="88" t="s">
        <v>202</v>
      </c>
      <c r="K103" s="88" t="s">
        <v>249</v>
      </c>
      <c r="L103" s="91">
        <v>236000</v>
      </c>
    </row>
    <row r="104" spans="3:12" x14ac:dyDescent="0.2">
      <c r="C104" s="90">
        <v>19300751000</v>
      </c>
      <c r="E104" s="88" t="s">
        <v>303</v>
      </c>
      <c r="G104" s="88" t="s">
        <v>3</v>
      </c>
      <c r="H104" s="88">
        <v>0</v>
      </c>
      <c r="I104" s="88" t="s">
        <v>207</v>
      </c>
      <c r="K104" s="88" t="s">
        <v>262</v>
      </c>
      <c r="L104" s="91">
        <v>-200000</v>
      </c>
    </row>
    <row r="105" spans="3:12" x14ac:dyDescent="0.2">
      <c r="C105" s="90">
        <v>19300751000</v>
      </c>
      <c r="E105" s="88" t="s">
        <v>303</v>
      </c>
      <c r="G105" s="88" t="s">
        <v>3</v>
      </c>
      <c r="H105" s="88">
        <v>0</v>
      </c>
      <c r="I105" s="88" t="s">
        <v>207</v>
      </c>
      <c r="K105" s="88" t="s">
        <v>263</v>
      </c>
      <c r="L105" s="91">
        <v>-400000</v>
      </c>
    </row>
    <row r="106" spans="3:12" x14ac:dyDescent="0.2">
      <c r="C106" s="90">
        <v>23400817000</v>
      </c>
      <c r="E106" s="88" t="s">
        <v>304</v>
      </c>
      <c r="G106" s="88" t="s">
        <v>7</v>
      </c>
      <c r="H106" s="88">
        <v>1</v>
      </c>
      <c r="I106" s="88" t="s">
        <v>211</v>
      </c>
      <c r="K106" s="88" t="s">
        <v>266</v>
      </c>
      <c r="L106" s="91">
        <v>100000</v>
      </c>
    </row>
    <row r="107" spans="3:12" x14ac:dyDescent="0.2">
      <c r="C107" s="90">
        <v>23410862009</v>
      </c>
      <c r="E107" s="88" t="s">
        <v>305</v>
      </c>
      <c r="G107" s="88" t="s">
        <v>285</v>
      </c>
      <c r="H107" s="88">
        <v>1</v>
      </c>
      <c r="I107" s="88" t="s">
        <v>306</v>
      </c>
      <c r="K107" s="88" t="s">
        <v>284</v>
      </c>
      <c r="L107" s="91">
        <v>15000</v>
      </c>
    </row>
    <row r="108" spans="3:12" x14ac:dyDescent="0.2">
      <c r="C108" s="90">
        <v>29910829000</v>
      </c>
      <c r="E108" s="88" t="s">
        <v>307</v>
      </c>
      <c r="G108" s="88" t="s">
        <v>3</v>
      </c>
      <c r="H108" s="88">
        <v>0</v>
      </c>
      <c r="I108" s="88" t="s">
        <v>211</v>
      </c>
      <c r="K108" s="88" t="s">
        <v>296</v>
      </c>
      <c r="L108" s="91">
        <v>130000</v>
      </c>
    </row>
    <row r="109" spans="3:12" x14ac:dyDescent="0.2">
      <c r="C109" s="90">
        <v>50311728000</v>
      </c>
      <c r="E109" s="88" t="s">
        <v>32</v>
      </c>
      <c r="G109" s="88" t="s">
        <v>13</v>
      </c>
      <c r="H109" s="88">
        <v>0</v>
      </c>
      <c r="I109" s="88" t="s">
        <v>196</v>
      </c>
      <c r="K109" s="88" t="s">
        <v>249</v>
      </c>
      <c r="L109" s="91">
        <v>28953.51</v>
      </c>
    </row>
    <row r="110" spans="3:12" x14ac:dyDescent="0.2">
      <c r="C110" s="90">
        <v>50610775005</v>
      </c>
      <c r="E110" s="88" t="s">
        <v>8</v>
      </c>
      <c r="G110" s="88" t="s">
        <v>5</v>
      </c>
      <c r="H110" s="88">
        <v>0</v>
      </c>
      <c r="I110" s="88" t="s">
        <v>212</v>
      </c>
      <c r="K110" s="88" t="s">
        <v>249</v>
      </c>
      <c r="L110" s="91">
        <v>10000</v>
      </c>
    </row>
    <row r="111" spans="3:12" x14ac:dyDescent="0.2">
      <c r="C111" s="90">
        <v>50610777005</v>
      </c>
      <c r="E111" s="88" t="s">
        <v>11</v>
      </c>
      <c r="G111" s="88" t="s">
        <v>5</v>
      </c>
      <c r="H111" s="88">
        <v>0</v>
      </c>
      <c r="I111" s="88" t="s">
        <v>212</v>
      </c>
      <c r="K111" s="88" t="s">
        <v>249</v>
      </c>
      <c r="L111" s="91">
        <v>33300</v>
      </c>
    </row>
    <row r="112" spans="3:12" x14ac:dyDescent="0.2">
      <c r="C112" s="90">
        <v>51620043002</v>
      </c>
      <c r="E112" s="88" t="s">
        <v>308</v>
      </c>
      <c r="G112" s="88" t="s">
        <v>309</v>
      </c>
      <c r="H112" s="88">
        <v>0</v>
      </c>
      <c r="I112" s="88" t="s">
        <v>200</v>
      </c>
      <c r="K112" s="88" t="s">
        <v>310</v>
      </c>
      <c r="L112" s="91">
        <v>100000</v>
      </c>
    </row>
    <row r="113" spans="3:12" x14ac:dyDescent="0.2">
      <c r="C113" s="90">
        <v>51620043101</v>
      </c>
      <c r="E113" s="88" t="s">
        <v>311</v>
      </c>
      <c r="G113" s="88" t="s">
        <v>309</v>
      </c>
      <c r="H113" s="88">
        <v>0</v>
      </c>
      <c r="I113" s="88" t="s">
        <v>200</v>
      </c>
      <c r="K113" s="88" t="s">
        <v>310</v>
      </c>
      <c r="L113" s="91">
        <v>-100000</v>
      </c>
    </row>
    <row r="114" spans="3:12" x14ac:dyDescent="0.2">
      <c r="C114" s="90">
        <v>52101043142</v>
      </c>
      <c r="E114" s="88" t="s">
        <v>312</v>
      </c>
      <c r="G114" s="88" t="s">
        <v>10</v>
      </c>
      <c r="H114" s="88">
        <v>0</v>
      </c>
      <c r="I114" s="88" t="s">
        <v>200</v>
      </c>
      <c r="K114" s="88" t="s">
        <v>249</v>
      </c>
      <c r="L114" s="91">
        <v>80000</v>
      </c>
    </row>
    <row r="115" spans="3:12" x14ac:dyDescent="0.2">
      <c r="C115" s="90">
        <v>52400043081</v>
      </c>
      <c r="E115" s="88" t="s">
        <v>217</v>
      </c>
      <c r="G115" s="88" t="s">
        <v>10</v>
      </c>
      <c r="H115" s="88">
        <v>1</v>
      </c>
      <c r="I115" s="88" t="s">
        <v>200</v>
      </c>
      <c r="L115" s="88">
        <v>500</v>
      </c>
    </row>
    <row r="116" spans="3:12" x14ac:dyDescent="0.2">
      <c r="C116" s="90">
        <v>52400043081</v>
      </c>
      <c r="E116" s="88" t="s">
        <v>217</v>
      </c>
      <c r="G116" s="88" t="s">
        <v>10</v>
      </c>
      <c r="H116" s="88">
        <v>1</v>
      </c>
      <c r="I116" s="88" t="s">
        <v>200</v>
      </c>
      <c r="K116" s="88" t="s">
        <v>249</v>
      </c>
      <c r="L116" s="91">
        <v>8700</v>
      </c>
    </row>
    <row r="117" spans="3:12" x14ac:dyDescent="0.2">
      <c r="C117" s="90">
        <v>52400043081</v>
      </c>
      <c r="E117" s="88" t="s">
        <v>217</v>
      </c>
      <c r="G117" s="88" t="s">
        <v>10</v>
      </c>
      <c r="H117" s="88">
        <v>1</v>
      </c>
      <c r="I117" s="88" t="s">
        <v>200</v>
      </c>
      <c r="L117" s="88">
        <v>-500</v>
      </c>
    </row>
    <row r="118" spans="3:12" x14ac:dyDescent="0.2">
      <c r="C118" s="90">
        <v>52500043058</v>
      </c>
      <c r="E118" s="88" t="s">
        <v>213</v>
      </c>
      <c r="G118" s="88" t="s">
        <v>10</v>
      </c>
      <c r="H118" s="88">
        <v>1</v>
      </c>
      <c r="I118" s="88" t="s">
        <v>200</v>
      </c>
      <c r="K118" s="88" t="s">
        <v>249</v>
      </c>
      <c r="L118" s="91">
        <v>12300</v>
      </c>
    </row>
    <row r="119" spans="3:12" x14ac:dyDescent="0.2">
      <c r="C119" s="90">
        <v>52500043058</v>
      </c>
      <c r="E119" s="88" t="s">
        <v>213</v>
      </c>
      <c r="G119" s="88" t="s">
        <v>10</v>
      </c>
      <c r="H119" s="88">
        <v>1</v>
      </c>
      <c r="I119" s="88" t="s">
        <v>200</v>
      </c>
      <c r="L119" s="88">
        <v>500</v>
      </c>
    </row>
    <row r="120" spans="3:12" x14ac:dyDescent="0.2">
      <c r="C120" s="90">
        <v>52500043058</v>
      </c>
      <c r="E120" s="88" t="s">
        <v>213</v>
      </c>
      <c r="G120" s="88" t="s">
        <v>10</v>
      </c>
      <c r="H120" s="88">
        <v>1</v>
      </c>
      <c r="I120" s="88" t="s">
        <v>200</v>
      </c>
      <c r="L120" s="88">
        <v>-500</v>
      </c>
    </row>
    <row r="121" spans="3:12" x14ac:dyDescent="0.2">
      <c r="C121" s="90">
        <v>52500043059</v>
      </c>
      <c r="E121" s="88" t="s">
        <v>214</v>
      </c>
      <c r="G121" s="88" t="s">
        <v>10</v>
      </c>
      <c r="H121" s="88">
        <v>1</v>
      </c>
      <c r="I121" s="88" t="s">
        <v>200</v>
      </c>
      <c r="K121" s="88" t="s">
        <v>249</v>
      </c>
      <c r="L121" s="91">
        <v>16714.28</v>
      </c>
    </row>
    <row r="122" spans="3:12" x14ac:dyDescent="0.2">
      <c r="C122" s="90">
        <v>52690775002</v>
      </c>
      <c r="E122" s="88" t="s">
        <v>313</v>
      </c>
      <c r="G122" s="88" t="s">
        <v>5</v>
      </c>
      <c r="H122" s="88">
        <v>0</v>
      </c>
      <c r="I122" s="88" t="s">
        <v>212</v>
      </c>
      <c r="K122" s="88" t="s">
        <v>249</v>
      </c>
      <c r="L122" s="91">
        <v>662200</v>
      </c>
    </row>
    <row r="123" spans="3:12" x14ac:dyDescent="0.2">
      <c r="C123" s="90">
        <v>52700010007</v>
      </c>
      <c r="E123" s="88" t="s">
        <v>314</v>
      </c>
      <c r="G123" s="88" t="s">
        <v>10</v>
      </c>
      <c r="H123" s="88">
        <v>0</v>
      </c>
      <c r="I123" s="88" t="s">
        <v>215</v>
      </c>
      <c r="K123" s="88" t="s">
        <v>249</v>
      </c>
      <c r="L123" s="91">
        <v>52152.27</v>
      </c>
    </row>
    <row r="124" spans="3:12" x14ac:dyDescent="0.2">
      <c r="C124" s="90">
        <v>52700010009</v>
      </c>
      <c r="E124" s="88" t="s">
        <v>315</v>
      </c>
      <c r="G124" s="88" t="s">
        <v>7</v>
      </c>
      <c r="H124" s="88">
        <v>0</v>
      </c>
      <c r="I124" s="88" t="s">
        <v>215</v>
      </c>
      <c r="K124" s="88" t="s">
        <v>266</v>
      </c>
      <c r="L124" s="91">
        <v>-39600</v>
      </c>
    </row>
    <row r="125" spans="3:12" x14ac:dyDescent="0.2">
      <c r="C125" s="90">
        <v>52730010003</v>
      </c>
      <c r="E125" s="88" t="s">
        <v>314</v>
      </c>
      <c r="G125" s="88" t="s">
        <v>10</v>
      </c>
      <c r="H125" s="88">
        <v>1</v>
      </c>
      <c r="I125" s="88" t="s">
        <v>215</v>
      </c>
      <c r="K125" s="88" t="s">
        <v>249</v>
      </c>
      <c r="L125" s="91">
        <v>46500</v>
      </c>
    </row>
    <row r="126" spans="3:12" x14ac:dyDescent="0.2">
      <c r="C126" s="90">
        <v>52800774001</v>
      </c>
      <c r="E126" s="88" t="s">
        <v>216</v>
      </c>
      <c r="G126" s="88" t="s">
        <v>5</v>
      </c>
      <c r="H126" s="88">
        <v>0</v>
      </c>
      <c r="I126" s="88" t="s">
        <v>212</v>
      </c>
      <c r="K126" s="88" t="s">
        <v>249</v>
      </c>
      <c r="L126" s="91">
        <v>200000</v>
      </c>
    </row>
    <row r="127" spans="3:12" x14ac:dyDescent="0.2">
      <c r="C127" s="90">
        <v>52800774004</v>
      </c>
      <c r="E127" s="88" t="s">
        <v>316</v>
      </c>
      <c r="G127" s="88" t="s">
        <v>5</v>
      </c>
      <c r="H127" s="88">
        <v>0</v>
      </c>
      <c r="I127" s="88" t="s">
        <v>212</v>
      </c>
      <c r="K127" s="88" t="s">
        <v>281</v>
      </c>
      <c r="L127" s="91">
        <v>25000</v>
      </c>
    </row>
    <row r="128" spans="3:12" x14ac:dyDescent="0.2">
      <c r="C128" s="90">
        <v>53400775001</v>
      </c>
      <c r="E128" s="88" t="s">
        <v>317</v>
      </c>
      <c r="G128" s="88" t="s">
        <v>5</v>
      </c>
      <c r="H128" s="88">
        <v>1</v>
      </c>
      <c r="I128" s="88" t="s">
        <v>212</v>
      </c>
      <c r="K128" s="88" t="s">
        <v>318</v>
      </c>
      <c r="L128" s="91">
        <v>700000</v>
      </c>
    </row>
    <row r="129" spans="3:12" x14ac:dyDescent="0.2">
      <c r="C129" s="90">
        <v>53510777001</v>
      </c>
      <c r="E129" s="88" t="s">
        <v>11</v>
      </c>
      <c r="G129" s="88" t="s">
        <v>4</v>
      </c>
      <c r="H129" s="88">
        <v>0</v>
      </c>
      <c r="I129" s="88" t="s">
        <v>212</v>
      </c>
      <c r="K129" s="88" t="s">
        <v>270</v>
      </c>
      <c r="L129" s="91">
        <v>-8150</v>
      </c>
    </row>
    <row r="130" spans="3:12" x14ac:dyDescent="0.2">
      <c r="C130" s="90">
        <v>54300043027</v>
      </c>
      <c r="E130" s="88" t="s">
        <v>319</v>
      </c>
      <c r="G130" s="88" t="s">
        <v>10</v>
      </c>
      <c r="H130" s="88">
        <v>1</v>
      </c>
      <c r="I130" s="88" t="s">
        <v>215</v>
      </c>
      <c r="K130" s="88" t="s">
        <v>249</v>
      </c>
      <c r="L130" s="91">
        <v>5600</v>
      </c>
    </row>
    <row r="131" spans="3:12" x14ac:dyDescent="0.2">
      <c r="C131" s="90">
        <v>55010728000</v>
      </c>
      <c r="E131" s="88" t="s">
        <v>57</v>
      </c>
      <c r="G131" s="88" t="s">
        <v>39</v>
      </c>
      <c r="H131" s="88">
        <v>0</v>
      </c>
      <c r="I131" s="88" t="s">
        <v>199</v>
      </c>
      <c r="K131" s="88" t="s">
        <v>249</v>
      </c>
      <c r="L131" s="91">
        <v>22524</v>
      </c>
    </row>
    <row r="132" spans="3:12" x14ac:dyDescent="0.2">
      <c r="C132" s="90">
        <v>55010775000</v>
      </c>
      <c r="E132" s="88" t="s">
        <v>8</v>
      </c>
      <c r="G132" s="88" t="s">
        <v>39</v>
      </c>
      <c r="H132" s="88">
        <v>0</v>
      </c>
      <c r="I132" s="88" t="s">
        <v>212</v>
      </c>
      <c r="K132" s="88" t="s">
        <v>249</v>
      </c>
      <c r="L132" s="91">
        <v>5896.3</v>
      </c>
    </row>
    <row r="133" spans="3:12" x14ac:dyDescent="0.2">
      <c r="C133" s="90">
        <v>55010775003</v>
      </c>
      <c r="E133" s="88" t="s">
        <v>8</v>
      </c>
      <c r="G133" s="88" t="s">
        <v>39</v>
      </c>
      <c r="H133" s="88">
        <v>0</v>
      </c>
      <c r="I133" s="88" t="s">
        <v>212</v>
      </c>
      <c r="K133" s="88" t="s">
        <v>249</v>
      </c>
      <c r="L133" s="91">
        <v>2000</v>
      </c>
    </row>
    <row r="134" spans="3:12" x14ac:dyDescent="0.2">
      <c r="C134" s="90">
        <v>55010778004</v>
      </c>
      <c r="E134" s="88" t="s">
        <v>218</v>
      </c>
      <c r="G134" s="88" t="s">
        <v>39</v>
      </c>
      <c r="H134" s="88">
        <v>0</v>
      </c>
      <c r="I134" s="88" t="s">
        <v>212</v>
      </c>
      <c r="K134" s="88" t="s">
        <v>249</v>
      </c>
      <c r="L134" s="88">
        <v>375</v>
      </c>
    </row>
    <row r="135" spans="3:12" x14ac:dyDescent="0.2">
      <c r="C135" s="90">
        <v>56100775002</v>
      </c>
      <c r="E135" s="88" t="s">
        <v>320</v>
      </c>
      <c r="G135" s="88" t="s">
        <v>5</v>
      </c>
      <c r="H135" s="88">
        <v>0</v>
      </c>
      <c r="I135" s="88" t="s">
        <v>212</v>
      </c>
      <c r="K135" s="88" t="s">
        <v>249</v>
      </c>
      <c r="L135" s="91">
        <v>1250000</v>
      </c>
    </row>
    <row r="136" spans="3:12" x14ac:dyDescent="0.2">
      <c r="C136" s="90">
        <v>56110771000</v>
      </c>
      <c r="E136" s="88" t="s">
        <v>321</v>
      </c>
      <c r="G136" s="88" t="s">
        <v>5</v>
      </c>
      <c r="H136" s="88">
        <v>0</v>
      </c>
      <c r="I136" s="88" t="s">
        <v>212</v>
      </c>
      <c r="K136" s="88" t="s">
        <v>249</v>
      </c>
      <c r="L136" s="91">
        <v>200000</v>
      </c>
    </row>
    <row r="137" spans="3:12" x14ac:dyDescent="0.2">
      <c r="C137" s="90">
        <v>56120002001</v>
      </c>
      <c r="E137" s="88" t="s">
        <v>322</v>
      </c>
      <c r="G137" s="88" t="s">
        <v>323</v>
      </c>
      <c r="H137" s="88">
        <v>0</v>
      </c>
      <c r="I137" s="88" t="s">
        <v>200</v>
      </c>
      <c r="K137" s="88" t="s">
        <v>249</v>
      </c>
      <c r="L137" s="91">
        <v>173000</v>
      </c>
    </row>
    <row r="138" spans="3:12" x14ac:dyDescent="0.2">
      <c r="C138" s="90">
        <v>56121002050</v>
      </c>
      <c r="E138" s="88" t="s">
        <v>324</v>
      </c>
      <c r="G138" s="88" t="s">
        <v>2</v>
      </c>
      <c r="H138" s="88">
        <v>0</v>
      </c>
      <c r="I138" s="88" t="s">
        <v>200</v>
      </c>
      <c r="K138" s="88" t="s">
        <v>249</v>
      </c>
      <c r="L138" s="91">
        <v>14500</v>
      </c>
    </row>
    <row r="139" spans="3:12" x14ac:dyDescent="0.2">
      <c r="C139" s="90">
        <v>56121002347</v>
      </c>
      <c r="E139" s="88" t="s">
        <v>325</v>
      </c>
      <c r="G139" s="88" t="s">
        <v>2</v>
      </c>
      <c r="H139" s="88">
        <v>0</v>
      </c>
      <c r="I139" s="88" t="s">
        <v>200</v>
      </c>
      <c r="K139" s="88" t="s">
        <v>249</v>
      </c>
      <c r="L139" s="91">
        <v>21900</v>
      </c>
    </row>
    <row r="140" spans="3:12" x14ac:dyDescent="0.2">
      <c r="C140" s="90">
        <v>56121002617</v>
      </c>
      <c r="E140" s="88" t="s">
        <v>15</v>
      </c>
      <c r="G140" s="88" t="s">
        <v>2</v>
      </c>
      <c r="H140" s="88">
        <v>0</v>
      </c>
      <c r="I140" s="88" t="s">
        <v>200</v>
      </c>
      <c r="K140" s="88" t="s">
        <v>249</v>
      </c>
      <c r="L140" s="91">
        <v>445400</v>
      </c>
    </row>
    <row r="141" spans="3:12" x14ac:dyDescent="0.2">
      <c r="C141" s="90">
        <v>56121002636</v>
      </c>
      <c r="E141" s="88" t="s">
        <v>166</v>
      </c>
      <c r="G141" s="88" t="s">
        <v>2</v>
      </c>
      <c r="H141" s="88">
        <v>0</v>
      </c>
      <c r="I141" s="88" t="s">
        <v>200</v>
      </c>
      <c r="K141" s="88" t="s">
        <v>249</v>
      </c>
      <c r="L141" s="91">
        <v>208900</v>
      </c>
    </row>
    <row r="142" spans="3:12" x14ac:dyDescent="0.2">
      <c r="C142" s="90">
        <v>56121002721</v>
      </c>
      <c r="E142" s="88" t="s">
        <v>33</v>
      </c>
      <c r="G142" s="88" t="s">
        <v>2</v>
      </c>
      <c r="H142" s="88">
        <v>0</v>
      </c>
      <c r="I142" s="88" t="s">
        <v>200</v>
      </c>
      <c r="K142" s="88" t="s">
        <v>249</v>
      </c>
      <c r="L142" s="91">
        <v>140600</v>
      </c>
    </row>
    <row r="143" spans="3:12" x14ac:dyDescent="0.2">
      <c r="C143" s="90">
        <v>56121002725</v>
      </c>
      <c r="E143" s="88" t="s">
        <v>34</v>
      </c>
      <c r="G143" s="88" t="s">
        <v>2</v>
      </c>
      <c r="H143" s="88">
        <v>0</v>
      </c>
      <c r="I143" s="88" t="s">
        <v>200</v>
      </c>
      <c r="K143" s="88" t="s">
        <v>249</v>
      </c>
      <c r="L143" s="91">
        <v>61900</v>
      </c>
    </row>
    <row r="144" spans="3:12" x14ac:dyDescent="0.2">
      <c r="C144" s="90">
        <v>56121002728</v>
      </c>
      <c r="E144" s="88" t="s">
        <v>14</v>
      </c>
      <c r="G144" s="88" t="s">
        <v>2</v>
      </c>
      <c r="H144" s="88">
        <v>0</v>
      </c>
      <c r="I144" s="88" t="s">
        <v>200</v>
      </c>
      <c r="K144" s="88" t="s">
        <v>249</v>
      </c>
      <c r="L144" s="91">
        <v>56100</v>
      </c>
    </row>
    <row r="145" spans="3:12" x14ac:dyDescent="0.2">
      <c r="C145" s="90">
        <v>56121002793</v>
      </c>
      <c r="E145" s="88" t="s">
        <v>326</v>
      </c>
      <c r="G145" s="88" t="s">
        <v>2</v>
      </c>
      <c r="H145" s="88">
        <v>0</v>
      </c>
      <c r="I145" s="88" t="s">
        <v>200</v>
      </c>
      <c r="K145" s="88" t="s">
        <v>249</v>
      </c>
      <c r="L145" s="91">
        <v>2500</v>
      </c>
    </row>
    <row r="146" spans="3:12" x14ac:dyDescent="0.2">
      <c r="C146" s="90">
        <v>56121002794</v>
      </c>
      <c r="E146" s="88" t="s">
        <v>327</v>
      </c>
      <c r="G146" s="88" t="s">
        <v>2</v>
      </c>
      <c r="H146" s="88">
        <v>0</v>
      </c>
      <c r="I146" s="88" t="s">
        <v>200</v>
      </c>
      <c r="K146" s="88" t="s">
        <v>249</v>
      </c>
      <c r="L146" s="91">
        <v>32400</v>
      </c>
    </row>
    <row r="147" spans="3:12" x14ac:dyDescent="0.2">
      <c r="C147" s="90">
        <v>56121002795</v>
      </c>
      <c r="E147" s="88" t="s">
        <v>328</v>
      </c>
      <c r="G147" s="88" t="s">
        <v>2</v>
      </c>
      <c r="H147" s="88">
        <v>0</v>
      </c>
      <c r="I147" s="88" t="s">
        <v>200</v>
      </c>
      <c r="K147" s="88" t="s">
        <v>249</v>
      </c>
      <c r="L147" s="91">
        <v>38000</v>
      </c>
    </row>
    <row r="148" spans="3:12" x14ac:dyDescent="0.2">
      <c r="C148" s="90">
        <v>56121002796</v>
      </c>
      <c r="E148" s="88" t="s">
        <v>329</v>
      </c>
      <c r="G148" s="88" t="s">
        <v>2</v>
      </c>
      <c r="H148" s="88">
        <v>0</v>
      </c>
      <c r="I148" s="88" t="s">
        <v>200</v>
      </c>
      <c r="K148" s="88" t="s">
        <v>249</v>
      </c>
      <c r="L148" s="91">
        <v>40000</v>
      </c>
    </row>
    <row r="149" spans="3:12" x14ac:dyDescent="0.2">
      <c r="C149" s="90">
        <v>56122775000</v>
      </c>
      <c r="E149" s="88" t="s">
        <v>8</v>
      </c>
      <c r="G149" s="88" t="s">
        <v>2</v>
      </c>
      <c r="H149" s="88">
        <v>0</v>
      </c>
      <c r="I149" s="88" t="s">
        <v>212</v>
      </c>
      <c r="K149" s="88" t="s">
        <v>249</v>
      </c>
      <c r="L149" s="91">
        <v>945609.19</v>
      </c>
    </row>
    <row r="150" spans="3:12" x14ac:dyDescent="0.2">
      <c r="C150" s="90">
        <v>56290004000</v>
      </c>
      <c r="E150" s="88" t="s">
        <v>35</v>
      </c>
      <c r="G150" s="88" t="s">
        <v>2</v>
      </c>
      <c r="H150" s="88">
        <v>0</v>
      </c>
      <c r="I150" s="88" t="s">
        <v>200</v>
      </c>
      <c r="K150" s="88" t="s">
        <v>249</v>
      </c>
      <c r="L150" s="91">
        <v>972346.1</v>
      </c>
    </row>
    <row r="151" spans="3:12" x14ac:dyDescent="0.2">
      <c r="C151" s="90">
        <v>56300004004</v>
      </c>
      <c r="E151" s="88" t="s">
        <v>167</v>
      </c>
      <c r="G151" s="88" t="s">
        <v>2</v>
      </c>
      <c r="H151" s="88">
        <v>0</v>
      </c>
      <c r="I151" s="88" t="s">
        <v>200</v>
      </c>
      <c r="K151" s="88" t="s">
        <v>249</v>
      </c>
      <c r="L151" s="91">
        <v>400000</v>
      </c>
    </row>
    <row r="152" spans="3:12" x14ac:dyDescent="0.2">
      <c r="C152" s="90">
        <v>56300004006</v>
      </c>
      <c r="E152" s="88" t="s">
        <v>219</v>
      </c>
      <c r="G152" s="88" t="s">
        <v>2</v>
      </c>
      <c r="H152" s="88">
        <v>0</v>
      </c>
      <c r="I152" s="88" t="s">
        <v>200</v>
      </c>
      <c r="K152" s="88" t="s">
        <v>249</v>
      </c>
      <c r="L152" s="91">
        <v>20400</v>
      </c>
    </row>
    <row r="153" spans="3:12" x14ac:dyDescent="0.2">
      <c r="C153" s="90">
        <v>56390770000</v>
      </c>
      <c r="E153" s="88" t="s">
        <v>36</v>
      </c>
      <c r="G153" s="88" t="s">
        <v>2</v>
      </c>
      <c r="H153" s="88">
        <v>0</v>
      </c>
      <c r="I153" s="88" t="s">
        <v>220</v>
      </c>
      <c r="K153" s="88" t="s">
        <v>249</v>
      </c>
      <c r="L153" s="91">
        <v>108900</v>
      </c>
    </row>
    <row r="154" spans="3:12" x14ac:dyDescent="0.2">
      <c r="C154" s="90">
        <v>56400050002</v>
      </c>
      <c r="E154" s="88" t="s">
        <v>37</v>
      </c>
      <c r="G154" s="88" t="s">
        <v>2</v>
      </c>
      <c r="H154" s="88">
        <v>0</v>
      </c>
      <c r="I154" s="88" t="s">
        <v>200</v>
      </c>
      <c r="K154" s="88" t="s">
        <v>249</v>
      </c>
      <c r="L154" s="91">
        <v>16500</v>
      </c>
    </row>
    <row r="155" spans="3:12" x14ac:dyDescent="0.2">
      <c r="C155" s="90">
        <v>57890043001</v>
      </c>
      <c r="E155" s="88" t="s">
        <v>221</v>
      </c>
      <c r="G155" s="88" t="s">
        <v>54</v>
      </c>
      <c r="H155" s="88">
        <v>0</v>
      </c>
      <c r="I155" s="88" t="s">
        <v>215</v>
      </c>
      <c r="K155" s="88" t="s">
        <v>249</v>
      </c>
      <c r="L155" s="91">
        <v>44898</v>
      </c>
    </row>
    <row r="156" spans="3:12" x14ac:dyDescent="0.2">
      <c r="C156" s="90">
        <v>57890043002</v>
      </c>
      <c r="E156" s="88" t="s">
        <v>330</v>
      </c>
      <c r="G156" s="88" t="s">
        <v>54</v>
      </c>
      <c r="H156" s="88">
        <v>0</v>
      </c>
      <c r="I156" s="88" t="s">
        <v>215</v>
      </c>
      <c r="K156" s="88" t="s">
        <v>249</v>
      </c>
      <c r="L156" s="91">
        <v>15374.88</v>
      </c>
    </row>
    <row r="157" spans="3:12" x14ac:dyDescent="0.2">
      <c r="C157" s="90">
        <v>58150006000</v>
      </c>
      <c r="E157" s="88" t="s">
        <v>222</v>
      </c>
      <c r="G157" s="88" t="s">
        <v>60</v>
      </c>
      <c r="H157" s="88">
        <v>0</v>
      </c>
      <c r="I157" s="88" t="s">
        <v>200</v>
      </c>
      <c r="K157" s="88" t="s">
        <v>249</v>
      </c>
      <c r="L157" s="91">
        <v>1838</v>
      </c>
    </row>
    <row r="158" spans="3:12" x14ac:dyDescent="0.2">
      <c r="C158" s="90">
        <v>58150006010</v>
      </c>
      <c r="E158" s="88" t="s">
        <v>223</v>
      </c>
      <c r="G158" s="88" t="s">
        <v>60</v>
      </c>
      <c r="H158" s="88">
        <v>0</v>
      </c>
      <c r="I158" s="88" t="s">
        <v>200</v>
      </c>
      <c r="K158" s="88" t="s">
        <v>249</v>
      </c>
      <c r="L158" s="91">
        <v>158308.97</v>
      </c>
    </row>
    <row r="159" spans="3:12" x14ac:dyDescent="0.2">
      <c r="C159" s="90">
        <v>58150006012</v>
      </c>
      <c r="E159" s="88" t="s">
        <v>224</v>
      </c>
      <c r="G159" s="88" t="s">
        <v>60</v>
      </c>
      <c r="H159" s="88">
        <v>0</v>
      </c>
      <c r="I159" s="88" t="s">
        <v>200</v>
      </c>
      <c r="K159" s="88" t="s">
        <v>249</v>
      </c>
      <c r="L159" s="91">
        <v>44475</v>
      </c>
    </row>
    <row r="160" spans="3:12" x14ac:dyDescent="0.2">
      <c r="C160" s="90">
        <v>58150050000</v>
      </c>
      <c r="E160" s="88" t="s">
        <v>331</v>
      </c>
      <c r="G160" s="88" t="s">
        <v>24</v>
      </c>
      <c r="H160" s="88">
        <v>0</v>
      </c>
      <c r="I160" s="88" t="s">
        <v>200</v>
      </c>
      <c r="K160" s="88" t="s">
        <v>249</v>
      </c>
      <c r="L160" s="91">
        <v>13644.98</v>
      </c>
    </row>
    <row r="161" spans="2:12" x14ac:dyDescent="0.2">
      <c r="C161" s="90">
        <v>58151006001</v>
      </c>
      <c r="E161" s="88" t="s">
        <v>332</v>
      </c>
      <c r="G161" s="88" t="s">
        <v>23</v>
      </c>
      <c r="H161" s="88">
        <v>0</v>
      </c>
      <c r="I161" s="88" t="s">
        <v>215</v>
      </c>
      <c r="K161" s="88" t="s">
        <v>249</v>
      </c>
      <c r="L161" s="91">
        <v>9617.1</v>
      </c>
    </row>
    <row r="162" spans="2:12" x14ac:dyDescent="0.2">
      <c r="C162" s="90">
        <v>58151006100</v>
      </c>
      <c r="E162" s="88" t="s">
        <v>225</v>
      </c>
      <c r="G162" s="88" t="s">
        <v>60</v>
      </c>
      <c r="H162" s="88">
        <v>0</v>
      </c>
      <c r="I162" s="88" t="s">
        <v>215</v>
      </c>
      <c r="K162" s="88" t="s">
        <v>249</v>
      </c>
      <c r="L162" s="91">
        <v>2863</v>
      </c>
    </row>
    <row r="163" spans="2:12" x14ac:dyDescent="0.2">
      <c r="C163" s="90">
        <v>58160050100</v>
      </c>
      <c r="E163" s="88" t="s">
        <v>38</v>
      </c>
      <c r="G163" s="88" t="s">
        <v>2</v>
      </c>
      <c r="H163" s="88">
        <v>0</v>
      </c>
      <c r="I163" s="88" t="s">
        <v>200</v>
      </c>
      <c r="K163" s="88" t="s">
        <v>249</v>
      </c>
      <c r="L163" s="91">
        <v>521399.84</v>
      </c>
    </row>
    <row r="164" spans="2:12" x14ac:dyDescent="0.2">
      <c r="C164" s="90">
        <v>58300010012</v>
      </c>
      <c r="E164" s="88" t="s">
        <v>333</v>
      </c>
      <c r="G164" s="88" t="s">
        <v>10</v>
      </c>
      <c r="H164" s="88">
        <v>1</v>
      </c>
      <c r="I164" s="88" t="s">
        <v>215</v>
      </c>
      <c r="K164" s="88" t="s">
        <v>249</v>
      </c>
      <c r="L164" s="91">
        <v>31185.35</v>
      </c>
    </row>
    <row r="165" spans="2:12" x14ac:dyDescent="0.2">
      <c r="C165" s="90">
        <v>58400001000</v>
      </c>
      <c r="E165" s="88" t="s">
        <v>334</v>
      </c>
      <c r="G165" s="88" t="s">
        <v>7</v>
      </c>
      <c r="H165" s="88">
        <v>0</v>
      </c>
      <c r="I165" s="88" t="s">
        <v>215</v>
      </c>
      <c r="K165" s="88" t="s">
        <v>249</v>
      </c>
      <c r="L165" s="91">
        <v>293278.78000000003</v>
      </c>
    </row>
    <row r="166" spans="2:12" x14ac:dyDescent="0.2">
      <c r="C166" s="90">
        <v>58401001000</v>
      </c>
      <c r="E166" s="88" t="s">
        <v>335</v>
      </c>
      <c r="G166" s="88" t="s">
        <v>7</v>
      </c>
      <c r="H166" s="88">
        <v>0</v>
      </c>
      <c r="I166" s="88" t="s">
        <v>200</v>
      </c>
      <c r="K166" s="88" t="s">
        <v>249</v>
      </c>
      <c r="L166" s="91">
        <v>1091933.1399999999</v>
      </c>
    </row>
    <row r="167" spans="2:12" x14ac:dyDescent="0.2">
      <c r="C167" s="90">
        <v>58782775000</v>
      </c>
      <c r="E167" s="88" t="s">
        <v>336</v>
      </c>
      <c r="G167" s="88" t="s">
        <v>30</v>
      </c>
      <c r="H167" s="88">
        <v>2</v>
      </c>
      <c r="I167" s="88" t="s">
        <v>220</v>
      </c>
      <c r="K167" s="88" t="s">
        <v>337</v>
      </c>
      <c r="L167" s="91">
        <v>4200000</v>
      </c>
    </row>
    <row r="168" spans="2:12" x14ac:dyDescent="0.2">
      <c r="C168" s="90">
        <v>58993775001</v>
      </c>
      <c r="E168" s="88" t="s">
        <v>168</v>
      </c>
      <c r="G168" s="88" t="s">
        <v>30</v>
      </c>
      <c r="H168" s="88">
        <v>1</v>
      </c>
      <c r="I168" s="88" t="s">
        <v>220</v>
      </c>
      <c r="K168" s="88" t="s">
        <v>338</v>
      </c>
      <c r="L168" s="91">
        <v>-100000</v>
      </c>
    </row>
    <row r="169" spans="2:12" x14ac:dyDescent="0.2">
      <c r="C169" s="90">
        <v>59001640000</v>
      </c>
      <c r="E169" s="88" t="s">
        <v>31</v>
      </c>
      <c r="G169" s="88" t="s">
        <v>3</v>
      </c>
      <c r="H169" s="88">
        <v>0</v>
      </c>
      <c r="I169" s="88" t="s">
        <v>196</v>
      </c>
      <c r="K169" s="88" t="s">
        <v>249</v>
      </c>
      <c r="L169" s="91">
        <v>8000000</v>
      </c>
    </row>
    <row r="170" spans="2:12" x14ac:dyDescent="0.2">
      <c r="C170" s="90">
        <v>59140775000</v>
      </c>
      <c r="E170" s="88" t="s">
        <v>8</v>
      </c>
      <c r="G170" s="88" t="s">
        <v>30</v>
      </c>
      <c r="H170" s="88">
        <v>0</v>
      </c>
      <c r="I170" s="88" t="s">
        <v>212</v>
      </c>
      <c r="K170" s="88" t="s">
        <v>338</v>
      </c>
      <c r="L170" s="91">
        <v>100000</v>
      </c>
    </row>
    <row r="171" spans="2:12" x14ac:dyDescent="0.2">
      <c r="C171" s="90">
        <v>63400298300</v>
      </c>
      <c r="E171" s="88" t="s">
        <v>339</v>
      </c>
      <c r="G171" s="88" t="s">
        <v>3</v>
      </c>
      <c r="H171" s="88">
        <v>1</v>
      </c>
      <c r="I171" s="88" t="s">
        <v>226</v>
      </c>
      <c r="K171" s="88" t="s">
        <v>318</v>
      </c>
      <c r="L171" s="91">
        <v>700000</v>
      </c>
    </row>
    <row r="172" spans="2:12" x14ac:dyDescent="0.2">
      <c r="C172" s="90">
        <v>68782346000</v>
      </c>
      <c r="E172" s="88" t="s">
        <v>56</v>
      </c>
      <c r="G172" s="88" t="s">
        <v>6</v>
      </c>
      <c r="H172" s="88">
        <v>2</v>
      </c>
      <c r="I172" s="88" t="s">
        <v>226</v>
      </c>
      <c r="K172" s="88" t="s">
        <v>337</v>
      </c>
      <c r="L172" s="91">
        <v>4200000</v>
      </c>
    </row>
    <row r="174" spans="2:12" x14ac:dyDescent="0.2">
      <c r="B174" s="88" t="s">
        <v>227</v>
      </c>
      <c r="L174" s="91">
        <v>28225885.350000001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workbookViewId="0">
      <pane ySplit="1" topLeftCell="A2" activePane="bottomLeft" state="frozenSplit"/>
      <selection pane="bottomLeft"/>
    </sheetView>
  </sheetViews>
  <sheetFormatPr baseColWidth="10" defaultRowHeight="11.25" x14ac:dyDescent="0.2"/>
  <cols>
    <col min="1" max="1" width="5.28515625" style="92" bestFit="1" customWidth="1"/>
    <col min="2" max="2" width="6.42578125" style="93" bestFit="1" customWidth="1"/>
    <col min="3" max="3" width="6.85546875" style="94" bestFit="1" customWidth="1"/>
    <col min="4" max="4" width="37.85546875" style="95" bestFit="1" customWidth="1"/>
    <col min="5" max="5" width="7.85546875" style="95" bestFit="1" customWidth="1"/>
    <col min="6" max="6" width="8.140625" style="95" bestFit="1" customWidth="1"/>
    <col min="7" max="7" width="18.5703125" style="95" bestFit="1" customWidth="1"/>
    <col min="8" max="8" width="10.85546875" style="96" bestFit="1" customWidth="1"/>
    <col min="9" max="9" width="9.140625" style="95" bestFit="1" customWidth="1"/>
    <col min="10" max="10" width="7.42578125" style="95" bestFit="1" customWidth="1"/>
    <col min="11" max="11" width="12.5703125" style="95" bestFit="1" customWidth="1"/>
    <col min="12" max="16384" width="11.42578125" style="95"/>
  </cols>
  <sheetData>
    <row r="1" spans="1:11" s="102" customFormat="1" x14ac:dyDescent="0.2">
      <c r="A1" s="97" t="s">
        <v>61</v>
      </c>
      <c r="B1" s="98" t="s">
        <v>153</v>
      </c>
      <c r="C1" s="99" t="s">
        <v>62</v>
      </c>
      <c r="D1" s="100" t="s">
        <v>63</v>
      </c>
      <c r="E1" s="100" t="s">
        <v>154</v>
      </c>
      <c r="F1" s="54" t="s">
        <v>155</v>
      </c>
      <c r="G1" s="54" t="s">
        <v>64</v>
      </c>
      <c r="H1" s="101" t="s">
        <v>156</v>
      </c>
      <c r="I1" s="100" t="s">
        <v>157</v>
      </c>
      <c r="J1" s="55" t="s">
        <v>228</v>
      </c>
      <c r="K1" s="56"/>
    </row>
    <row r="2" spans="1:11" x14ac:dyDescent="0.2">
      <c r="A2" s="92">
        <v>1</v>
      </c>
      <c r="B2" s="93">
        <v>0</v>
      </c>
      <c r="C2" s="94">
        <v>630000</v>
      </c>
      <c r="D2" s="95" t="s">
        <v>201</v>
      </c>
      <c r="E2" s="95" t="s">
        <v>17</v>
      </c>
      <c r="F2" s="66" t="s">
        <v>232</v>
      </c>
      <c r="G2" s="66" t="s">
        <v>348</v>
      </c>
      <c r="H2" s="108">
        <v>100</v>
      </c>
      <c r="I2" s="95" t="s">
        <v>233</v>
      </c>
      <c r="J2" s="57" t="s">
        <v>229</v>
      </c>
      <c r="K2" s="58" t="s">
        <v>65</v>
      </c>
    </row>
    <row r="3" spans="1:11" x14ac:dyDescent="0.2">
      <c r="A3" s="92">
        <v>1</v>
      </c>
      <c r="B3" s="93">
        <v>0</v>
      </c>
      <c r="C3" s="94">
        <v>630000</v>
      </c>
      <c r="D3" s="95" t="s">
        <v>201</v>
      </c>
      <c r="E3" s="95" t="s">
        <v>17</v>
      </c>
      <c r="F3" s="66" t="s">
        <v>232</v>
      </c>
      <c r="G3" s="66" t="s">
        <v>348</v>
      </c>
      <c r="H3" s="108">
        <v>44500</v>
      </c>
      <c r="I3" s="95" t="s">
        <v>233</v>
      </c>
      <c r="J3" s="59" t="s">
        <v>229</v>
      </c>
      <c r="K3" s="60" t="s">
        <v>230</v>
      </c>
    </row>
    <row r="4" spans="1:11" x14ac:dyDescent="0.2">
      <c r="A4" s="92">
        <v>1</v>
      </c>
      <c r="B4" s="93">
        <v>0</v>
      </c>
      <c r="C4" s="94">
        <v>630000</v>
      </c>
      <c r="D4" s="95" t="s">
        <v>201</v>
      </c>
      <c r="E4" s="95" t="s">
        <v>17</v>
      </c>
      <c r="F4" s="66" t="s">
        <v>232</v>
      </c>
      <c r="G4" s="66" t="s">
        <v>348</v>
      </c>
      <c r="H4" s="108">
        <v>-100</v>
      </c>
      <c r="I4" s="95" t="s">
        <v>233</v>
      </c>
      <c r="J4" s="61" t="s">
        <v>229</v>
      </c>
      <c r="K4" s="62" t="s">
        <v>231</v>
      </c>
    </row>
    <row r="5" spans="1:11" x14ac:dyDescent="0.2">
      <c r="A5" s="92">
        <v>1</v>
      </c>
      <c r="B5" s="93">
        <v>0</v>
      </c>
      <c r="C5" s="94">
        <v>630000</v>
      </c>
      <c r="D5" s="95" t="s">
        <v>201</v>
      </c>
      <c r="E5" s="95" t="s">
        <v>17</v>
      </c>
      <c r="F5" s="66" t="s">
        <v>232</v>
      </c>
      <c r="G5" s="66" t="s">
        <v>348</v>
      </c>
      <c r="H5" s="108">
        <v>-44500</v>
      </c>
      <c r="I5" s="95" t="s">
        <v>233</v>
      </c>
      <c r="J5" s="63" t="s">
        <v>229</v>
      </c>
      <c r="K5" s="64" t="s">
        <v>232</v>
      </c>
    </row>
    <row r="6" spans="1:11" x14ac:dyDescent="0.2">
      <c r="A6" s="92">
        <v>1</v>
      </c>
      <c r="B6" s="93">
        <v>0</v>
      </c>
      <c r="C6" s="94">
        <v>728300</v>
      </c>
      <c r="D6" s="95" t="s">
        <v>158</v>
      </c>
      <c r="E6" s="95" t="s">
        <v>17</v>
      </c>
      <c r="F6" s="65" t="s">
        <v>65</v>
      </c>
      <c r="G6" s="104" t="s">
        <v>249</v>
      </c>
      <c r="H6" s="109">
        <v>142.22999999999999</v>
      </c>
      <c r="I6" s="95" t="s">
        <v>233</v>
      </c>
    </row>
    <row r="7" spans="1:11" x14ac:dyDescent="0.2">
      <c r="A7" s="92">
        <v>1</v>
      </c>
      <c r="B7" s="93">
        <v>0</v>
      </c>
      <c r="C7" s="94">
        <v>728301</v>
      </c>
      <c r="D7" s="95" t="s">
        <v>160</v>
      </c>
      <c r="E7" s="95" t="s">
        <v>17</v>
      </c>
      <c r="F7" s="65" t="s">
        <v>65</v>
      </c>
      <c r="G7" s="104" t="s">
        <v>249</v>
      </c>
      <c r="H7" s="109">
        <v>43250.879999999997</v>
      </c>
      <c r="I7" s="95" t="s">
        <v>233</v>
      </c>
    </row>
    <row r="8" spans="1:11" x14ac:dyDescent="0.2">
      <c r="A8" s="92">
        <v>1</v>
      </c>
      <c r="B8" s="93">
        <v>0</v>
      </c>
      <c r="C8" s="94">
        <v>728301</v>
      </c>
      <c r="D8" s="95" t="s">
        <v>160</v>
      </c>
      <c r="E8" s="95" t="s">
        <v>17</v>
      </c>
      <c r="F8" s="67" t="s">
        <v>234</v>
      </c>
      <c r="G8" s="105" t="s">
        <v>343</v>
      </c>
      <c r="H8" s="107">
        <v>-700</v>
      </c>
      <c r="I8" s="95" t="s">
        <v>233</v>
      </c>
    </row>
    <row r="9" spans="1:11" x14ac:dyDescent="0.2">
      <c r="A9" s="92">
        <v>1</v>
      </c>
      <c r="B9" s="93">
        <v>0</v>
      </c>
      <c r="C9" s="94">
        <v>728302</v>
      </c>
      <c r="D9" s="95" t="s">
        <v>161</v>
      </c>
      <c r="E9" s="95" t="s">
        <v>17</v>
      </c>
      <c r="F9" s="65" t="s">
        <v>65</v>
      </c>
      <c r="G9" s="104" t="s">
        <v>249</v>
      </c>
      <c r="H9" s="109">
        <v>22756.42</v>
      </c>
      <c r="I9" s="95" t="s">
        <v>233</v>
      </c>
    </row>
    <row r="10" spans="1:11" x14ac:dyDescent="0.2">
      <c r="A10" s="92">
        <v>1</v>
      </c>
      <c r="B10" s="93">
        <v>0</v>
      </c>
      <c r="C10" s="94">
        <v>728303</v>
      </c>
      <c r="D10" s="95" t="s">
        <v>251</v>
      </c>
      <c r="E10" s="95" t="s">
        <v>17</v>
      </c>
      <c r="F10" s="65" t="s">
        <v>65</v>
      </c>
      <c r="G10" s="104" t="s">
        <v>249</v>
      </c>
      <c r="H10" s="109">
        <v>31600.99</v>
      </c>
      <c r="I10" s="95" t="s">
        <v>233</v>
      </c>
    </row>
    <row r="11" spans="1:11" x14ac:dyDescent="0.2">
      <c r="A11" s="92">
        <v>1</v>
      </c>
      <c r="B11" s="93">
        <v>0</v>
      </c>
      <c r="C11" s="94">
        <v>728304</v>
      </c>
      <c r="D11" s="95" t="s">
        <v>159</v>
      </c>
      <c r="E11" s="95" t="s">
        <v>17</v>
      </c>
      <c r="F11" s="65" t="s">
        <v>65</v>
      </c>
      <c r="G11" s="104" t="s">
        <v>249</v>
      </c>
      <c r="H11" s="109">
        <v>5903.85</v>
      </c>
      <c r="I11" s="95" t="s">
        <v>233</v>
      </c>
    </row>
    <row r="12" spans="1:11" x14ac:dyDescent="0.2">
      <c r="A12" s="92">
        <v>1</v>
      </c>
      <c r="B12" s="93">
        <v>0</v>
      </c>
      <c r="C12" s="94">
        <v>728305</v>
      </c>
      <c r="D12" s="95" t="s">
        <v>252</v>
      </c>
      <c r="E12" s="95" t="s">
        <v>17</v>
      </c>
      <c r="F12" s="67" t="s">
        <v>234</v>
      </c>
      <c r="G12" s="105" t="s">
        <v>343</v>
      </c>
      <c r="H12" s="107">
        <v>700</v>
      </c>
      <c r="I12" s="95" t="s">
        <v>233</v>
      </c>
    </row>
    <row r="13" spans="1:11" x14ac:dyDescent="0.2">
      <c r="A13" s="92">
        <v>1</v>
      </c>
      <c r="B13" s="93">
        <v>0</v>
      </c>
      <c r="C13" s="94">
        <v>728307</v>
      </c>
      <c r="D13" s="95" t="s">
        <v>18</v>
      </c>
      <c r="E13" s="95" t="s">
        <v>17</v>
      </c>
      <c r="F13" s="65" t="s">
        <v>65</v>
      </c>
      <c r="G13" s="104" t="s">
        <v>249</v>
      </c>
      <c r="H13" s="109">
        <v>12921.73</v>
      </c>
      <c r="I13" s="95" t="s">
        <v>233</v>
      </c>
    </row>
    <row r="14" spans="1:11" x14ac:dyDescent="0.2">
      <c r="A14" s="92">
        <v>1</v>
      </c>
      <c r="B14" s="93">
        <v>0</v>
      </c>
      <c r="C14" s="94">
        <v>728308</v>
      </c>
      <c r="D14" s="95" t="s">
        <v>19</v>
      </c>
      <c r="E14" s="95" t="s">
        <v>17</v>
      </c>
      <c r="F14" s="65" t="s">
        <v>65</v>
      </c>
      <c r="G14" s="104" t="s">
        <v>249</v>
      </c>
      <c r="H14" s="109">
        <v>24390.51</v>
      </c>
      <c r="I14" s="95" t="s">
        <v>233</v>
      </c>
    </row>
    <row r="15" spans="1:11" x14ac:dyDescent="0.2">
      <c r="A15" s="92">
        <v>1</v>
      </c>
      <c r="B15" s="93">
        <v>0</v>
      </c>
      <c r="C15" s="94">
        <v>728309</v>
      </c>
      <c r="D15" s="95" t="s">
        <v>253</v>
      </c>
      <c r="E15" s="95" t="s">
        <v>17</v>
      </c>
      <c r="F15" s="65" t="s">
        <v>65</v>
      </c>
      <c r="G15" s="104" t="s">
        <v>249</v>
      </c>
      <c r="H15" s="109">
        <v>4657.2</v>
      </c>
      <c r="I15" s="95" t="s">
        <v>233</v>
      </c>
    </row>
    <row r="16" spans="1:11" x14ac:dyDescent="0.2">
      <c r="A16" s="92">
        <v>1</v>
      </c>
      <c r="B16" s="93">
        <v>100</v>
      </c>
      <c r="C16" s="94">
        <v>565000</v>
      </c>
      <c r="D16" s="95" t="s">
        <v>197</v>
      </c>
      <c r="E16" s="95" t="s">
        <v>1</v>
      </c>
      <c r="F16" s="65" t="s">
        <v>65</v>
      </c>
      <c r="G16" s="104" t="s">
        <v>249</v>
      </c>
      <c r="H16" s="109">
        <v>43596</v>
      </c>
      <c r="I16" s="95" t="s">
        <v>233</v>
      </c>
    </row>
    <row r="17" spans="1:9" x14ac:dyDescent="0.2">
      <c r="A17" s="92">
        <v>1</v>
      </c>
      <c r="B17" s="93">
        <v>100</v>
      </c>
      <c r="C17" s="94">
        <v>640000</v>
      </c>
      <c r="D17" s="95" t="s">
        <v>31</v>
      </c>
      <c r="E17" s="95" t="s">
        <v>1</v>
      </c>
      <c r="F17" s="65" t="s">
        <v>65</v>
      </c>
      <c r="G17" s="104" t="s">
        <v>249</v>
      </c>
      <c r="H17" s="109">
        <v>357650.16</v>
      </c>
      <c r="I17" s="95" t="s">
        <v>233</v>
      </c>
    </row>
    <row r="18" spans="1:9" x14ac:dyDescent="0.2">
      <c r="A18" s="92">
        <v>1</v>
      </c>
      <c r="B18" s="93">
        <v>103</v>
      </c>
      <c r="C18" s="94">
        <v>728001</v>
      </c>
      <c r="D18" s="95" t="s">
        <v>254</v>
      </c>
      <c r="E18" s="95" t="s">
        <v>198</v>
      </c>
      <c r="F18" s="65" t="s">
        <v>65</v>
      </c>
      <c r="G18" s="104" t="s">
        <v>249</v>
      </c>
      <c r="H18" s="109">
        <v>36064.480000000003</v>
      </c>
      <c r="I18" s="95" t="s">
        <v>233</v>
      </c>
    </row>
    <row r="19" spans="1:9" x14ac:dyDescent="0.2">
      <c r="A19" s="92">
        <v>1</v>
      </c>
      <c r="B19" s="93">
        <v>106</v>
      </c>
      <c r="C19" s="94">
        <v>757000</v>
      </c>
      <c r="D19" s="95" t="s">
        <v>255</v>
      </c>
      <c r="E19" s="95" t="s">
        <v>1</v>
      </c>
      <c r="F19" s="68" t="s">
        <v>235</v>
      </c>
      <c r="G19" s="106" t="s">
        <v>256</v>
      </c>
      <c r="H19" s="110">
        <v>-3000</v>
      </c>
      <c r="I19" s="95" t="s">
        <v>233</v>
      </c>
    </row>
    <row r="20" spans="1:9" x14ac:dyDescent="0.2">
      <c r="A20" s="92">
        <v>1</v>
      </c>
      <c r="B20" s="93">
        <v>106</v>
      </c>
      <c r="C20" s="94">
        <v>757000</v>
      </c>
      <c r="D20" s="95" t="s">
        <v>255</v>
      </c>
      <c r="E20" s="95" t="s">
        <v>1</v>
      </c>
      <c r="F20" s="68" t="s">
        <v>235</v>
      </c>
      <c r="G20" s="106" t="s">
        <v>257</v>
      </c>
      <c r="H20" s="110">
        <v>-10000</v>
      </c>
      <c r="I20" s="95" t="s">
        <v>233</v>
      </c>
    </row>
    <row r="21" spans="1:9" x14ac:dyDescent="0.2">
      <c r="A21" s="92">
        <v>1</v>
      </c>
      <c r="B21" s="93">
        <v>110</v>
      </c>
      <c r="C21" s="94">
        <v>728015</v>
      </c>
      <c r="D21" s="95" t="s">
        <v>16</v>
      </c>
      <c r="E21" s="95" t="s">
        <v>1</v>
      </c>
      <c r="F21" s="65" t="s">
        <v>65</v>
      </c>
      <c r="G21" s="104" t="s">
        <v>249</v>
      </c>
      <c r="H21" s="109">
        <v>48441.71</v>
      </c>
      <c r="I21" s="95" t="s">
        <v>233</v>
      </c>
    </row>
    <row r="22" spans="1:9" x14ac:dyDescent="0.2">
      <c r="A22" s="92">
        <v>1</v>
      </c>
      <c r="B22" s="93">
        <v>110</v>
      </c>
      <c r="C22" s="94">
        <v>728199</v>
      </c>
      <c r="D22" s="95" t="s">
        <v>0</v>
      </c>
      <c r="E22" s="95" t="s">
        <v>198</v>
      </c>
      <c r="F22" s="65" t="s">
        <v>65</v>
      </c>
      <c r="G22" s="104" t="s">
        <v>249</v>
      </c>
      <c r="H22" s="109">
        <v>12765.95</v>
      </c>
      <c r="I22" s="95" t="s">
        <v>233</v>
      </c>
    </row>
    <row r="23" spans="1:9" x14ac:dyDescent="0.2">
      <c r="A23" s="92">
        <v>1</v>
      </c>
      <c r="B23" s="93">
        <v>140</v>
      </c>
      <c r="C23" s="94">
        <v>728099</v>
      </c>
      <c r="D23" s="95" t="s">
        <v>258</v>
      </c>
      <c r="E23" s="95" t="s">
        <v>259</v>
      </c>
      <c r="F23" s="65" t="s">
        <v>65</v>
      </c>
      <c r="G23" s="104" t="s">
        <v>249</v>
      </c>
      <c r="H23" s="109">
        <v>19200</v>
      </c>
      <c r="I23" s="95" t="s">
        <v>233</v>
      </c>
    </row>
    <row r="24" spans="1:9" x14ac:dyDescent="0.2">
      <c r="A24" s="92">
        <v>1</v>
      </c>
      <c r="B24" s="93">
        <v>140</v>
      </c>
      <c r="C24" s="94">
        <v>728200</v>
      </c>
      <c r="D24" s="95" t="s">
        <v>208</v>
      </c>
      <c r="E24" s="95" t="s">
        <v>259</v>
      </c>
      <c r="F24" s="65" t="s">
        <v>65</v>
      </c>
      <c r="G24" s="104" t="s">
        <v>249</v>
      </c>
      <c r="H24" s="109">
        <v>2970</v>
      </c>
      <c r="I24" s="95" t="s">
        <v>233</v>
      </c>
    </row>
    <row r="25" spans="1:9" x14ac:dyDescent="0.2">
      <c r="A25" s="92">
        <v>1</v>
      </c>
      <c r="B25" s="93">
        <v>210</v>
      </c>
      <c r="C25" s="94">
        <v>728199</v>
      </c>
      <c r="D25" s="95" t="s">
        <v>0</v>
      </c>
      <c r="E25" s="95" t="s">
        <v>198</v>
      </c>
      <c r="F25" s="65" t="s">
        <v>65</v>
      </c>
      <c r="G25" s="104" t="s">
        <v>249</v>
      </c>
      <c r="H25" s="109">
        <v>3865</v>
      </c>
      <c r="I25" s="95" t="s">
        <v>233</v>
      </c>
    </row>
    <row r="26" spans="1:9" x14ac:dyDescent="0.2">
      <c r="A26" s="92">
        <v>1</v>
      </c>
      <c r="B26" s="93">
        <v>230</v>
      </c>
      <c r="C26" s="94">
        <v>510000</v>
      </c>
      <c r="D26" s="95" t="s">
        <v>58</v>
      </c>
      <c r="E26" s="95" t="s">
        <v>260</v>
      </c>
      <c r="F26" s="68" t="s">
        <v>235</v>
      </c>
      <c r="G26" s="106" t="s">
        <v>261</v>
      </c>
      <c r="H26" s="110">
        <v>197000</v>
      </c>
      <c r="I26" s="95" t="s">
        <v>233</v>
      </c>
    </row>
    <row r="27" spans="1:9" x14ac:dyDescent="0.2">
      <c r="A27" s="92">
        <v>1</v>
      </c>
      <c r="B27" s="93">
        <v>230</v>
      </c>
      <c r="C27" s="94">
        <v>728199</v>
      </c>
      <c r="D27" s="95" t="s">
        <v>0</v>
      </c>
      <c r="E27" s="95" t="s">
        <v>198</v>
      </c>
      <c r="F27" s="65" t="s">
        <v>65</v>
      </c>
      <c r="G27" s="104" t="s">
        <v>249</v>
      </c>
      <c r="H27" s="109">
        <v>171</v>
      </c>
      <c r="I27" s="95" t="s">
        <v>233</v>
      </c>
    </row>
    <row r="28" spans="1:9" x14ac:dyDescent="0.2">
      <c r="A28" s="92">
        <v>1</v>
      </c>
      <c r="B28" s="93">
        <v>240</v>
      </c>
      <c r="C28" s="94">
        <v>728400</v>
      </c>
      <c r="D28" s="95" t="s">
        <v>55</v>
      </c>
      <c r="E28" s="95" t="s">
        <v>260</v>
      </c>
      <c r="F28" s="68" t="s">
        <v>235</v>
      </c>
      <c r="G28" s="106" t="s">
        <v>340</v>
      </c>
      <c r="H28" s="110">
        <v>1500000</v>
      </c>
      <c r="I28" s="95" t="s">
        <v>233</v>
      </c>
    </row>
    <row r="29" spans="1:9" x14ac:dyDescent="0.2">
      <c r="A29" s="92">
        <v>1</v>
      </c>
      <c r="B29" s="93">
        <v>240</v>
      </c>
      <c r="C29" s="94">
        <v>728400</v>
      </c>
      <c r="D29" s="95" t="s">
        <v>55</v>
      </c>
      <c r="E29" s="95" t="s">
        <v>260</v>
      </c>
      <c r="F29" s="68" t="s">
        <v>235</v>
      </c>
      <c r="G29" s="106" t="s">
        <v>261</v>
      </c>
      <c r="H29" s="110">
        <v>-197000</v>
      </c>
      <c r="I29" s="95" t="s">
        <v>233</v>
      </c>
    </row>
    <row r="30" spans="1:9" x14ac:dyDescent="0.2">
      <c r="A30" s="92">
        <v>1</v>
      </c>
      <c r="B30" s="93">
        <v>240</v>
      </c>
      <c r="C30" s="94">
        <v>728400</v>
      </c>
      <c r="D30" s="95" t="s">
        <v>55</v>
      </c>
      <c r="E30" s="95" t="s">
        <v>260</v>
      </c>
      <c r="F30" s="68" t="s">
        <v>235</v>
      </c>
      <c r="G30" s="106" t="s">
        <v>263</v>
      </c>
      <c r="H30" s="110">
        <v>-400000</v>
      </c>
      <c r="I30" s="95" t="s">
        <v>233</v>
      </c>
    </row>
    <row r="31" spans="1:9" x14ac:dyDescent="0.2">
      <c r="A31" s="92">
        <v>1</v>
      </c>
      <c r="B31" s="93">
        <v>290</v>
      </c>
      <c r="C31" s="94">
        <v>603001</v>
      </c>
      <c r="D31" s="95" t="s">
        <v>264</v>
      </c>
      <c r="E31" s="95" t="s">
        <v>265</v>
      </c>
      <c r="F31" s="68" t="s">
        <v>235</v>
      </c>
      <c r="G31" s="106" t="s">
        <v>266</v>
      </c>
      <c r="H31" s="110">
        <v>138900</v>
      </c>
      <c r="I31" s="95" t="s">
        <v>233</v>
      </c>
    </row>
    <row r="32" spans="1:9" x14ac:dyDescent="0.2">
      <c r="A32" s="92">
        <v>1</v>
      </c>
      <c r="B32" s="93">
        <v>300</v>
      </c>
      <c r="C32" s="94">
        <v>510000</v>
      </c>
      <c r="D32" s="95" t="s">
        <v>58</v>
      </c>
      <c r="E32" s="95" t="s">
        <v>209</v>
      </c>
      <c r="F32" s="68" t="s">
        <v>235</v>
      </c>
      <c r="G32" s="106" t="s">
        <v>267</v>
      </c>
      <c r="H32" s="110">
        <v>-62000</v>
      </c>
      <c r="I32" s="95" t="s">
        <v>233</v>
      </c>
    </row>
    <row r="33" spans="1:9" x14ac:dyDescent="0.2">
      <c r="A33" s="92">
        <v>1</v>
      </c>
      <c r="B33" s="93">
        <v>311</v>
      </c>
      <c r="C33" s="94">
        <v>43000</v>
      </c>
      <c r="D33" s="95" t="s">
        <v>12</v>
      </c>
      <c r="E33" s="95" t="s">
        <v>13</v>
      </c>
      <c r="F33" s="65" t="s">
        <v>65</v>
      </c>
      <c r="G33" s="104" t="s">
        <v>249</v>
      </c>
      <c r="H33" s="109">
        <v>830.61</v>
      </c>
      <c r="I33" s="95" t="s">
        <v>233</v>
      </c>
    </row>
    <row r="34" spans="1:9" x14ac:dyDescent="0.2">
      <c r="A34" s="92">
        <v>1</v>
      </c>
      <c r="B34" s="93">
        <v>500</v>
      </c>
      <c r="C34" s="94">
        <v>510000</v>
      </c>
      <c r="D34" s="95" t="s">
        <v>58</v>
      </c>
      <c r="E34" s="95" t="s">
        <v>268</v>
      </c>
      <c r="F34" s="68" t="s">
        <v>235</v>
      </c>
      <c r="G34" s="106" t="s">
        <v>267</v>
      </c>
      <c r="H34" s="110">
        <v>55000</v>
      </c>
      <c r="I34" s="95" t="s">
        <v>233</v>
      </c>
    </row>
    <row r="35" spans="1:9" x14ac:dyDescent="0.2">
      <c r="A35" s="92">
        <v>1</v>
      </c>
      <c r="B35" s="93">
        <v>500</v>
      </c>
      <c r="C35" s="94">
        <v>728002</v>
      </c>
      <c r="D35" s="95" t="s">
        <v>269</v>
      </c>
      <c r="E35" s="95" t="s">
        <v>268</v>
      </c>
      <c r="F35" s="68" t="s">
        <v>235</v>
      </c>
      <c r="G35" s="106" t="s">
        <v>267</v>
      </c>
      <c r="H35" s="110">
        <v>7000</v>
      </c>
      <c r="I35" s="95" t="s">
        <v>233</v>
      </c>
    </row>
    <row r="36" spans="1:9" x14ac:dyDescent="0.2">
      <c r="A36" s="92">
        <v>1</v>
      </c>
      <c r="B36" s="93">
        <v>610</v>
      </c>
      <c r="C36" s="94">
        <v>757700</v>
      </c>
      <c r="D36" s="95" t="s">
        <v>52</v>
      </c>
      <c r="E36" s="95" t="s">
        <v>5</v>
      </c>
      <c r="F36" s="68" t="s">
        <v>235</v>
      </c>
      <c r="G36" s="106" t="s">
        <v>257</v>
      </c>
      <c r="H36" s="110">
        <v>-10000</v>
      </c>
      <c r="I36" s="95" t="s">
        <v>233</v>
      </c>
    </row>
    <row r="37" spans="1:9" x14ac:dyDescent="0.2">
      <c r="A37" s="92">
        <v>1</v>
      </c>
      <c r="B37" s="93">
        <v>610</v>
      </c>
      <c r="C37" s="94">
        <v>757700</v>
      </c>
      <c r="D37" s="95" t="s">
        <v>52</v>
      </c>
      <c r="E37" s="95" t="s">
        <v>5</v>
      </c>
      <c r="F37" s="68" t="s">
        <v>235</v>
      </c>
      <c r="G37" s="106" t="s">
        <v>270</v>
      </c>
      <c r="H37" s="110">
        <v>-8150</v>
      </c>
      <c r="I37" s="95" t="s">
        <v>233</v>
      </c>
    </row>
    <row r="38" spans="1:9" x14ac:dyDescent="0.2">
      <c r="A38" s="92">
        <v>1</v>
      </c>
      <c r="B38" s="93">
        <v>610</v>
      </c>
      <c r="C38" s="94">
        <v>757701</v>
      </c>
      <c r="D38" s="95" t="s">
        <v>52</v>
      </c>
      <c r="E38" s="95" t="s">
        <v>5</v>
      </c>
      <c r="F38" s="68" t="s">
        <v>235</v>
      </c>
      <c r="G38" s="106" t="s">
        <v>271</v>
      </c>
      <c r="H38" s="110">
        <v>-1500</v>
      </c>
      <c r="I38" s="95" t="s">
        <v>233</v>
      </c>
    </row>
    <row r="39" spans="1:9" x14ac:dyDescent="0.2">
      <c r="A39" s="92">
        <v>1</v>
      </c>
      <c r="B39" s="93">
        <v>610</v>
      </c>
      <c r="C39" s="94">
        <v>757701</v>
      </c>
      <c r="D39" s="95" t="s">
        <v>52</v>
      </c>
      <c r="E39" s="95" t="s">
        <v>5</v>
      </c>
      <c r="F39" s="68" t="s">
        <v>235</v>
      </c>
      <c r="G39" s="106" t="s">
        <v>272</v>
      </c>
      <c r="H39" s="110">
        <v>-44000</v>
      </c>
      <c r="I39" s="95" t="s">
        <v>233</v>
      </c>
    </row>
    <row r="40" spans="1:9" x14ac:dyDescent="0.2">
      <c r="A40" s="92">
        <v>1</v>
      </c>
      <c r="B40" s="93">
        <v>700</v>
      </c>
      <c r="C40" s="94">
        <v>729100</v>
      </c>
      <c r="D40" s="95" t="s">
        <v>40</v>
      </c>
      <c r="E40" s="95" t="s">
        <v>41</v>
      </c>
      <c r="F40" s="65" t="s">
        <v>65</v>
      </c>
      <c r="G40" s="104" t="s">
        <v>249</v>
      </c>
      <c r="H40" s="109">
        <v>10350.700000000001</v>
      </c>
      <c r="I40" s="95" t="s">
        <v>233</v>
      </c>
    </row>
    <row r="41" spans="1:9" x14ac:dyDescent="0.2">
      <c r="A41" s="92">
        <v>1</v>
      </c>
      <c r="B41" s="93">
        <v>700</v>
      </c>
      <c r="C41" s="94">
        <v>729104</v>
      </c>
      <c r="D41" s="95" t="s">
        <v>204</v>
      </c>
      <c r="E41" s="95" t="s">
        <v>44</v>
      </c>
      <c r="F41" s="65" t="s">
        <v>65</v>
      </c>
      <c r="G41" s="104" t="s">
        <v>249</v>
      </c>
      <c r="H41" s="109">
        <v>812.2</v>
      </c>
      <c r="I41" s="95" t="s">
        <v>233</v>
      </c>
    </row>
    <row r="42" spans="1:9" x14ac:dyDescent="0.2">
      <c r="A42" s="92">
        <v>1</v>
      </c>
      <c r="B42" s="93">
        <v>700</v>
      </c>
      <c r="C42" s="94">
        <v>729105</v>
      </c>
      <c r="D42" s="95" t="s">
        <v>162</v>
      </c>
      <c r="E42" s="95" t="s">
        <v>205</v>
      </c>
      <c r="F42" s="65" t="s">
        <v>65</v>
      </c>
      <c r="G42" s="104" t="s">
        <v>249</v>
      </c>
      <c r="H42" s="109">
        <v>99.39</v>
      </c>
      <c r="I42" s="95" t="s">
        <v>233</v>
      </c>
    </row>
    <row r="43" spans="1:9" x14ac:dyDescent="0.2">
      <c r="A43" s="92">
        <v>1</v>
      </c>
      <c r="B43" s="93">
        <v>700</v>
      </c>
      <c r="C43" s="94">
        <v>729107</v>
      </c>
      <c r="D43" s="95" t="s">
        <v>273</v>
      </c>
      <c r="E43" s="95" t="s">
        <v>274</v>
      </c>
      <c r="F43" s="65" t="s">
        <v>65</v>
      </c>
      <c r="G43" s="104" t="s">
        <v>249</v>
      </c>
      <c r="H43" s="109">
        <v>948.7</v>
      </c>
      <c r="I43" s="95" t="s">
        <v>233</v>
      </c>
    </row>
    <row r="44" spans="1:9" x14ac:dyDescent="0.2">
      <c r="A44" s="92">
        <v>1</v>
      </c>
      <c r="B44" s="93">
        <v>700</v>
      </c>
      <c r="C44" s="94">
        <v>729204</v>
      </c>
      <c r="D44" s="95" t="s">
        <v>43</v>
      </c>
      <c r="E44" s="95" t="s">
        <v>48</v>
      </c>
      <c r="F44" s="65" t="s">
        <v>65</v>
      </c>
      <c r="G44" s="104" t="s">
        <v>249</v>
      </c>
      <c r="H44" s="109">
        <v>1678.73</v>
      </c>
      <c r="I44" s="95" t="s">
        <v>233</v>
      </c>
    </row>
    <row r="45" spans="1:9" x14ac:dyDescent="0.2">
      <c r="A45" s="92">
        <v>1</v>
      </c>
      <c r="B45" s="93">
        <v>700</v>
      </c>
      <c r="C45" s="94">
        <v>729212</v>
      </c>
      <c r="D45" s="95" t="s">
        <v>45</v>
      </c>
      <c r="E45" s="95" t="s">
        <v>46</v>
      </c>
      <c r="F45" s="65" t="s">
        <v>65</v>
      </c>
      <c r="G45" s="104" t="s">
        <v>249</v>
      </c>
      <c r="H45" s="109">
        <v>655.5</v>
      </c>
      <c r="I45" s="95" t="s">
        <v>233</v>
      </c>
    </row>
    <row r="46" spans="1:9" x14ac:dyDescent="0.2">
      <c r="A46" s="92">
        <v>1</v>
      </c>
      <c r="B46" s="93">
        <v>700</v>
      </c>
      <c r="C46" s="94">
        <v>729213</v>
      </c>
      <c r="D46" s="95" t="s">
        <v>275</v>
      </c>
      <c r="E46" s="95" t="s">
        <v>42</v>
      </c>
      <c r="F46" s="65" t="s">
        <v>65</v>
      </c>
      <c r="G46" s="104" t="s">
        <v>249</v>
      </c>
      <c r="H46" s="109">
        <v>1328.91</v>
      </c>
      <c r="I46" s="95" t="s">
        <v>233</v>
      </c>
    </row>
    <row r="47" spans="1:9" x14ac:dyDescent="0.2">
      <c r="A47" s="92">
        <v>1</v>
      </c>
      <c r="B47" s="93">
        <v>940</v>
      </c>
      <c r="C47" s="94">
        <v>590200</v>
      </c>
      <c r="D47" s="95" t="s">
        <v>276</v>
      </c>
      <c r="E47" s="95" t="s">
        <v>1</v>
      </c>
      <c r="F47" s="66" t="s">
        <v>232</v>
      </c>
      <c r="G47" s="66" t="s">
        <v>349</v>
      </c>
      <c r="H47" s="108">
        <v>80000</v>
      </c>
      <c r="I47" s="95" t="s">
        <v>233</v>
      </c>
    </row>
    <row r="48" spans="1:9" x14ac:dyDescent="0.2">
      <c r="A48" s="92">
        <v>1</v>
      </c>
      <c r="B48" s="93">
        <v>940</v>
      </c>
      <c r="C48" s="94">
        <v>590200</v>
      </c>
      <c r="D48" s="95" t="s">
        <v>276</v>
      </c>
      <c r="E48" s="95" t="s">
        <v>1</v>
      </c>
      <c r="F48" s="66" t="s">
        <v>232</v>
      </c>
      <c r="G48" s="66" t="s">
        <v>349</v>
      </c>
      <c r="H48" s="108">
        <v>-80000</v>
      </c>
      <c r="I48" s="95" t="s">
        <v>233</v>
      </c>
    </row>
    <row r="49" spans="1:9" x14ac:dyDescent="0.2">
      <c r="A49" s="92">
        <v>1</v>
      </c>
      <c r="B49" s="93">
        <v>940</v>
      </c>
      <c r="C49" s="94">
        <v>728003</v>
      </c>
      <c r="D49" s="95" t="s">
        <v>26</v>
      </c>
      <c r="E49" s="95" t="s">
        <v>1</v>
      </c>
      <c r="F49" s="65" t="s">
        <v>65</v>
      </c>
      <c r="G49" s="104" t="s">
        <v>249</v>
      </c>
      <c r="H49" s="109">
        <v>13000</v>
      </c>
      <c r="I49" s="95" t="s">
        <v>233</v>
      </c>
    </row>
    <row r="50" spans="1:9" x14ac:dyDescent="0.2">
      <c r="A50" s="92">
        <v>1</v>
      </c>
      <c r="B50" s="93">
        <v>2101</v>
      </c>
      <c r="C50" s="94">
        <v>614000</v>
      </c>
      <c r="D50" s="95" t="s">
        <v>163</v>
      </c>
      <c r="E50" s="95" t="s">
        <v>23</v>
      </c>
      <c r="F50" s="68" t="s">
        <v>235</v>
      </c>
      <c r="G50" s="106" t="s">
        <v>266</v>
      </c>
      <c r="H50" s="110">
        <v>100000</v>
      </c>
      <c r="I50" s="95" t="s">
        <v>233</v>
      </c>
    </row>
    <row r="51" spans="1:9" x14ac:dyDescent="0.2">
      <c r="A51" s="92">
        <v>1</v>
      </c>
      <c r="B51" s="93">
        <v>2101</v>
      </c>
      <c r="C51" s="94">
        <v>700100</v>
      </c>
      <c r="D51" s="95" t="s">
        <v>21</v>
      </c>
      <c r="E51" s="95" t="s">
        <v>22</v>
      </c>
      <c r="F51" s="68" t="s">
        <v>235</v>
      </c>
      <c r="G51" s="106" t="s">
        <v>266</v>
      </c>
      <c r="H51" s="110">
        <v>-138900</v>
      </c>
      <c r="I51" s="95" t="s">
        <v>233</v>
      </c>
    </row>
    <row r="52" spans="1:9" x14ac:dyDescent="0.2">
      <c r="A52" s="92">
        <v>1</v>
      </c>
      <c r="B52" s="93">
        <v>2280</v>
      </c>
      <c r="C52" s="94">
        <v>728000</v>
      </c>
      <c r="D52" s="95" t="s">
        <v>55</v>
      </c>
      <c r="E52" s="95" t="s">
        <v>1</v>
      </c>
      <c r="F52" s="65" t="s">
        <v>65</v>
      </c>
      <c r="G52" s="104" t="s">
        <v>249</v>
      </c>
      <c r="H52" s="109">
        <v>140277.82999999999</v>
      </c>
      <c r="I52" s="95" t="s">
        <v>233</v>
      </c>
    </row>
    <row r="53" spans="1:9" x14ac:dyDescent="0.2">
      <c r="A53" s="92">
        <v>1</v>
      </c>
      <c r="B53" s="93">
        <v>2400</v>
      </c>
      <c r="C53" s="94">
        <v>700100</v>
      </c>
      <c r="D53" s="95" t="s">
        <v>21</v>
      </c>
      <c r="E53" s="95" t="s">
        <v>22</v>
      </c>
      <c r="F53" s="68" t="s">
        <v>235</v>
      </c>
      <c r="G53" s="106" t="s">
        <v>340</v>
      </c>
      <c r="H53" s="110">
        <v>-280000</v>
      </c>
      <c r="I53" s="95" t="s">
        <v>233</v>
      </c>
    </row>
    <row r="54" spans="1:9" x14ac:dyDescent="0.2">
      <c r="A54" s="92">
        <v>1</v>
      </c>
      <c r="B54" s="93">
        <v>2400</v>
      </c>
      <c r="C54" s="94">
        <v>759000</v>
      </c>
      <c r="D54" s="95" t="s">
        <v>277</v>
      </c>
      <c r="E54" s="95" t="s">
        <v>278</v>
      </c>
      <c r="F54" s="68" t="s">
        <v>235</v>
      </c>
      <c r="G54" s="106" t="s">
        <v>340</v>
      </c>
      <c r="H54" s="110">
        <v>-200000</v>
      </c>
      <c r="I54" s="95" t="s">
        <v>233</v>
      </c>
    </row>
    <row r="55" spans="1:9" x14ac:dyDescent="0.2">
      <c r="A55" s="92">
        <v>1</v>
      </c>
      <c r="B55" s="93">
        <v>2500</v>
      </c>
      <c r="C55" s="94">
        <v>616100</v>
      </c>
      <c r="D55" s="95" t="s">
        <v>164</v>
      </c>
      <c r="E55" s="95" t="s">
        <v>23</v>
      </c>
      <c r="F55" s="65" t="s">
        <v>65</v>
      </c>
      <c r="G55" s="104" t="s">
        <v>249</v>
      </c>
      <c r="H55" s="109">
        <v>138.16999999999999</v>
      </c>
      <c r="I55" s="95" t="s">
        <v>233</v>
      </c>
    </row>
    <row r="56" spans="1:9" x14ac:dyDescent="0.2">
      <c r="A56" s="92">
        <v>1</v>
      </c>
      <c r="B56" s="93">
        <v>2620</v>
      </c>
      <c r="C56" s="94">
        <v>728199</v>
      </c>
      <c r="D56" s="95" t="s">
        <v>0</v>
      </c>
      <c r="E56" s="95" t="s">
        <v>198</v>
      </c>
      <c r="F56" s="65" t="s">
        <v>65</v>
      </c>
      <c r="G56" s="104" t="s">
        <v>249</v>
      </c>
      <c r="H56" s="109">
        <v>999.6</v>
      </c>
      <c r="I56" s="95" t="s">
        <v>233</v>
      </c>
    </row>
    <row r="57" spans="1:9" x14ac:dyDescent="0.2">
      <c r="A57" s="92">
        <v>1</v>
      </c>
      <c r="B57" s="93">
        <v>2690</v>
      </c>
      <c r="C57" s="94">
        <v>755000</v>
      </c>
      <c r="D57" s="95" t="s">
        <v>279</v>
      </c>
      <c r="E57" s="95" t="s">
        <v>53</v>
      </c>
      <c r="F57" s="68" t="s">
        <v>235</v>
      </c>
      <c r="G57" s="106" t="s">
        <v>272</v>
      </c>
      <c r="H57" s="110">
        <v>44000</v>
      </c>
      <c r="I57" s="95" t="s">
        <v>233</v>
      </c>
    </row>
    <row r="58" spans="1:9" x14ac:dyDescent="0.2">
      <c r="A58" s="92">
        <v>1</v>
      </c>
      <c r="B58" s="93">
        <v>2690</v>
      </c>
      <c r="C58" s="94">
        <v>757006</v>
      </c>
      <c r="D58" s="95" t="s">
        <v>52</v>
      </c>
      <c r="E58" s="95" t="s">
        <v>53</v>
      </c>
      <c r="F58" s="68" t="s">
        <v>235</v>
      </c>
      <c r="G58" s="106" t="s">
        <v>271</v>
      </c>
      <c r="H58" s="110">
        <v>1500</v>
      </c>
      <c r="I58" s="95" t="s">
        <v>233</v>
      </c>
    </row>
    <row r="59" spans="1:9" x14ac:dyDescent="0.2">
      <c r="A59" s="92">
        <v>1</v>
      </c>
      <c r="B59" s="93">
        <v>2730</v>
      </c>
      <c r="C59" s="94">
        <v>728199</v>
      </c>
      <c r="D59" s="95" t="s">
        <v>0</v>
      </c>
      <c r="E59" s="95" t="s">
        <v>198</v>
      </c>
      <c r="F59" s="65" t="s">
        <v>65</v>
      </c>
      <c r="G59" s="104" t="s">
        <v>249</v>
      </c>
      <c r="H59" s="109">
        <v>12758.03</v>
      </c>
      <c r="I59" s="95" t="s">
        <v>233</v>
      </c>
    </row>
    <row r="60" spans="1:9" x14ac:dyDescent="0.2">
      <c r="A60" s="92">
        <v>1</v>
      </c>
      <c r="B60" s="93">
        <v>2800</v>
      </c>
      <c r="C60" s="94">
        <v>754100</v>
      </c>
      <c r="D60" s="95" t="s">
        <v>280</v>
      </c>
      <c r="E60" s="95" t="s">
        <v>5</v>
      </c>
      <c r="F60" s="68" t="s">
        <v>235</v>
      </c>
      <c r="G60" s="106" t="s">
        <v>281</v>
      </c>
      <c r="H60" s="110">
        <v>-25000</v>
      </c>
      <c r="I60" s="95" t="s">
        <v>233</v>
      </c>
    </row>
    <row r="61" spans="1:9" x14ac:dyDescent="0.2">
      <c r="A61" s="92">
        <v>1</v>
      </c>
      <c r="B61" s="93">
        <v>2830</v>
      </c>
      <c r="C61" s="94">
        <v>728199</v>
      </c>
      <c r="D61" s="95" t="s">
        <v>0</v>
      </c>
      <c r="E61" s="95" t="s">
        <v>198</v>
      </c>
      <c r="F61" s="65" t="s">
        <v>65</v>
      </c>
      <c r="G61" s="104" t="s">
        <v>249</v>
      </c>
      <c r="H61" s="109">
        <v>2597.85</v>
      </c>
      <c r="I61" s="95" t="s">
        <v>233</v>
      </c>
    </row>
    <row r="62" spans="1:9" x14ac:dyDescent="0.2">
      <c r="A62" s="92">
        <v>1</v>
      </c>
      <c r="B62" s="93">
        <v>2891</v>
      </c>
      <c r="C62" s="94">
        <v>728001</v>
      </c>
      <c r="D62" s="95" t="s">
        <v>27</v>
      </c>
      <c r="E62" s="95" t="s">
        <v>28</v>
      </c>
      <c r="F62" s="65" t="s">
        <v>65</v>
      </c>
      <c r="G62" s="104" t="s">
        <v>249</v>
      </c>
      <c r="H62" s="109">
        <v>9400</v>
      </c>
      <c r="I62" s="95" t="s">
        <v>233</v>
      </c>
    </row>
    <row r="63" spans="1:9" x14ac:dyDescent="0.2">
      <c r="A63" s="92">
        <v>1</v>
      </c>
      <c r="B63" s="93">
        <v>3000</v>
      </c>
      <c r="C63" s="94">
        <v>500010</v>
      </c>
      <c r="D63" s="95" t="s">
        <v>9</v>
      </c>
      <c r="E63" s="95" t="s">
        <v>4</v>
      </c>
      <c r="F63" s="68" t="s">
        <v>235</v>
      </c>
      <c r="G63" s="106" t="s">
        <v>341</v>
      </c>
      <c r="H63" s="110">
        <v>-18412.13</v>
      </c>
      <c r="I63" s="95" t="s">
        <v>233</v>
      </c>
    </row>
    <row r="64" spans="1:9" x14ac:dyDescent="0.2">
      <c r="A64" s="92">
        <v>1</v>
      </c>
      <c r="B64" s="93">
        <v>3200</v>
      </c>
      <c r="C64" s="94">
        <v>510100</v>
      </c>
      <c r="D64" s="95" t="s">
        <v>282</v>
      </c>
      <c r="E64" s="95" t="s">
        <v>25</v>
      </c>
      <c r="F64" s="68" t="s">
        <v>235</v>
      </c>
      <c r="G64" s="106" t="s">
        <v>341</v>
      </c>
      <c r="H64" s="110">
        <v>18412.13</v>
      </c>
      <c r="I64" s="95" t="s">
        <v>233</v>
      </c>
    </row>
    <row r="65" spans="1:9" x14ac:dyDescent="0.2">
      <c r="A65" s="92">
        <v>1</v>
      </c>
      <c r="B65" s="93">
        <v>3200</v>
      </c>
      <c r="C65" s="94">
        <v>728199</v>
      </c>
      <c r="D65" s="95" t="s">
        <v>0</v>
      </c>
      <c r="E65" s="95" t="s">
        <v>198</v>
      </c>
      <c r="F65" s="65" t="s">
        <v>65</v>
      </c>
      <c r="G65" s="104" t="s">
        <v>249</v>
      </c>
      <c r="H65" s="109">
        <v>6787.3</v>
      </c>
      <c r="I65" s="95" t="s">
        <v>233</v>
      </c>
    </row>
    <row r="66" spans="1:9" x14ac:dyDescent="0.2">
      <c r="A66" s="92">
        <v>1</v>
      </c>
      <c r="B66" s="93">
        <v>3400</v>
      </c>
      <c r="C66" s="94">
        <v>616000</v>
      </c>
      <c r="D66" s="95" t="s">
        <v>164</v>
      </c>
      <c r="E66" s="95" t="s">
        <v>23</v>
      </c>
      <c r="F66" s="65" t="s">
        <v>65</v>
      </c>
      <c r="G66" s="104" t="s">
        <v>249</v>
      </c>
      <c r="H66" s="109">
        <v>90.5</v>
      </c>
      <c r="I66" s="95" t="s">
        <v>233</v>
      </c>
    </row>
    <row r="67" spans="1:9" x14ac:dyDescent="0.2">
      <c r="A67" s="92">
        <v>1</v>
      </c>
      <c r="B67" s="93">
        <v>3400</v>
      </c>
      <c r="C67" s="94">
        <v>759000</v>
      </c>
      <c r="D67" s="95" t="s">
        <v>277</v>
      </c>
      <c r="E67" s="95" t="s">
        <v>283</v>
      </c>
      <c r="F67" s="68" t="s">
        <v>235</v>
      </c>
      <c r="G67" s="106" t="s">
        <v>284</v>
      </c>
      <c r="H67" s="110">
        <v>15000</v>
      </c>
      <c r="I67" s="95" t="s">
        <v>233</v>
      </c>
    </row>
    <row r="68" spans="1:9" x14ac:dyDescent="0.2">
      <c r="A68" s="92">
        <v>1</v>
      </c>
      <c r="B68" s="93">
        <v>3510</v>
      </c>
      <c r="C68" s="94">
        <v>757000</v>
      </c>
      <c r="D68" s="95" t="s">
        <v>52</v>
      </c>
      <c r="E68" s="95" t="s">
        <v>4</v>
      </c>
      <c r="F68" s="68" t="s">
        <v>235</v>
      </c>
      <c r="G68" s="106" t="s">
        <v>286</v>
      </c>
      <c r="H68" s="110">
        <v>15000</v>
      </c>
      <c r="I68" s="95" t="s">
        <v>233</v>
      </c>
    </row>
    <row r="69" spans="1:9" x14ac:dyDescent="0.2">
      <c r="A69" s="92">
        <v>1</v>
      </c>
      <c r="B69" s="93">
        <v>3510</v>
      </c>
      <c r="C69" s="94">
        <v>757000</v>
      </c>
      <c r="D69" s="95" t="s">
        <v>52</v>
      </c>
      <c r="E69" s="95" t="s">
        <v>4</v>
      </c>
      <c r="F69" s="68" t="s">
        <v>235</v>
      </c>
      <c r="G69" s="106" t="s">
        <v>287</v>
      </c>
      <c r="H69" s="110">
        <v>25000</v>
      </c>
      <c r="I69" s="95" t="s">
        <v>233</v>
      </c>
    </row>
    <row r="70" spans="1:9" x14ac:dyDescent="0.2">
      <c r="A70" s="92">
        <v>1</v>
      </c>
      <c r="B70" s="93">
        <v>3510</v>
      </c>
      <c r="C70" s="94">
        <v>757000</v>
      </c>
      <c r="D70" s="95" t="s">
        <v>52</v>
      </c>
      <c r="E70" s="95" t="s">
        <v>4</v>
      </c>
      <c r="F70" s="68" t="s">
        <v>235</v>
      </c>
      <c r="G70" s="106" t="s">
        <v>288</v>
      </c>
      <c r="H70" s="110">
        <v>30000</v>
      </c>
      <c r="I70" s="95" t="s">
        <v>233</v>
      </c>
    </row>
    <row r="71" spans="1:9" x14ac:dyDescent="0.2">
      <c r="A71" s="92">
        <v>1</v>
      </c>
      <c r="B71" s="93">
        <v>3510</v>
      </c>
      <c r="C71" s="94">
        <v>757000</v>
      </c>
      <c r="D71" s="95" t="s">
        <v>52</v>
      </c>
      <c r="E71" s="95" t="s">
        <v>4</v>
      </c>
      <c r="F71" s="68" t="s">
        <v>235</v>
      </c>
      <c r="G71" s="106" t="s">
        <v>256</v>
      </c>
      <c r="H71" s="110">
        <v>3000</v>
      </c>
      <c r="I71" s="95" t="s">
        <v>233</v>
      </c>
    </row>
    <row r="72" spans="1:9" x14ac:dyDescent="0.2">
      <c r="A72" s="92">
        <v>1</v>
      </c>
      <c r="B72" s="93">
        <v>3510</v>
      </c>
      <c r="C72" s="94">
        <v>757000</v>
      </c>
      <c r="D72" s="95" t="s">
        <v>52</v>
      </c>
      <c r="E72" s="95" t="s">
        <v>4</v>
      </c>
      <c r="F72" s="68" t="s">
        <v>235</v>
      </c>
      <c r="G72" s="106" t="s">
        <v>289</v>
      </c>
      <c r="H72" s="110">
        <v>5000</v>
      </c>
      <c r="I72" s="95" t="s">
        <v>233</v>
      </c>
    </row>
    <row r="73" spans="1:9" x14ac:dyDescent="0.2">
      <c r="A73" s="92">
        <v>1</v>
      </c>
      <c r="B73" s="93">
        <v>3510</v>
      </c>
      <c r="C73" s="94">
        <v>757000</v>
      </c>
      <c r="D73" s="95" t="s">
        <v>52</v>
      </c>
      <c r="E73" s="95" t="s">
        <v>4</v>
      </c>
      <c r="F73" s="68" t="s">
        <v>235</v>
      </c>
      <c r="G73" s="106" t="s">
        <v>290</v>
      </c>
      <c r="H73" s="110">
        <v>20000</v>
      </c>
      <c r="I73" s="95" t="s">
        <v>233</v>
      </c>
    </row>
    <row r="74" spans="1:9" x14ac:dyDescent="0.2">
      <c r="A74" s="92">
        <v>1</v>
      </c>
      <c r="B74" s="93">
        <v>3510</v>
      </c>
      <c r="C74" s="94">
        <v>757000</v>
      </c>
      <c r="D74" s="95" t="s">
        <v>52</v>
      </c>
      <c r="E74" s="95" t="s">
        <v>4</v>
      </c>
      <c r="F74" s="68" t="s">
        <v>235</v>
      </c>
      <c r="G74" s="106" t="s">
        <v>257</v>
      </c>
      <c r="H74" s="110">
        <v>20000</v>
      </c>
      <c r="I74" s="95" t="s">
        <v>233</v>
      </c>
    </row>
    <row r="75" spans="1:9" x14ac:dyDescent="0.2">
      <c r="A75" s="92">
        <v>1</v>
      </c>
      <c r="B75" s="93">
        <v>3510</v>
      </c>
      <c r="C75" s="94">
        <v>757000</v>
      </c>
      <c r="D75" s="95" t="s">
        <v>52</v>
      </c>
      <c r="E75" s="95" t="s">
        <v>4</v>
      </c>
      <c r="F75" s="68" t="s">
        <v>235</v>
      </c>
      <c r="G75" s="106" t="s">
        <v>291</v>
      </c>
      <c r="H75" s="110">
        <v>5000</v>
      </c>
      <c r="I75" s="95" t="s">
        <v>233</v>
      </c>
    </row>
    <row r="76" spans="1:9" x14ac:dyDescent="0.2">
      <c r="A76" s="92">
        <v>1</v>
      </c>
      <c r="B76" s="93">
        <v>3510</v>
      </c>
      <c r="C76" s="94">
        <v>757000</v>
      </c>
      <c r="D76" s="95" t="s">
        <v>52</v>
      </c>
      <c r="E76" s="95" t="s">
        <v>4</v>
      </c>
      <c r="F76" s="68" t="s">
        <v>235</v>
      </c>
      <c r="G76" s="106" t="s">
        <v>270</v>
      </c>
      <c r="H76" s="110">
        <v>16300</v>
      </c>
      <c r="I76" s="95" t="s">
        <v>233</v>
      </c>
    </row>
    <row r="77" spans="1:9" x14ac:dyDescent="0.2">
      <c r="A77" s="92">
        <v>1</v>
      </c>
      <c r="B77" s="93">
        <v>3810</v>
      </c>
      <c r="C77" s="94">
        <v>728301</v>
      </c>
      <c r="D77" s="95" t="s">
        <v>165</v>
      </c>
      <c r="E77" s="95" t="s">
        <v>4</v>
      </c>
      <c r="F77" s="68" t="s">
        <v>235</v>
      </c>
      <c r="G77" s="106" t="s">
        <v>286</v>
      </c>
      <c r="H77" s="110">
        <v>-15000</v>
      </c>
      <c r="I77" s="95" t="s">
        <v>233</v>
      </c>
    </row>
    <row r="78" spans="1:9" x14ac:dyDescent="0.2">
      <c r="A78" s="92">
        <v>1</v>
      </c>
      <c r="B78" s="93">
        <v>3810</v>
      </c>
      <c r="C78" s="94">
        <v>728301</v>
      </c>
      <c r="D78" s="95" t="s">
        <v>165</v>
      </c>
      <c r="E78" s="95" t="s">
        <v>4</v>
      </c>
      <c r="F78" s="68" t="s">
        <v>235</v>
      </c>
      <c r="G78" s="106" t="s">
        <v>287</v>
      </c>
      <c r="H78" s="110">
        <v>-25000</v>
      </c>
      <c r="I78" s="95" t="s">
        <v>233</v>
      </c>
    </row>
    <row r="79" spans="1:9" x14ac:dyDescent="0.2">
      <c r="A79" s="92">
        <v>1</v>
      </c>
      <c r="B79" s="93">
        <v>3810</v>
      </c>
      <c r="C79" s="94">
        <v>728301</v>
      </c>
      <c r="D79" s="95" t="s">
        <v>165</v>
      </c>
      <c r="E79" s="95" t="s">
        <v>4</v>
      </c>
      <c r="F79" s="68" t="s">
        <v>235</v>
      </c>
      <c r="G79" s="106" t="s">
        <v>288</v>
      </c>
      <c r="H79" s="110">
        <v>-30000</v>
      </c>
      <c r="I79" s="95" t="s">
        <v>233</v>
      </c>
    </row>
    <row r="80" spans="1:9" x14ac:dyDescent="0.2">
      <c r="A80" s="92">
        <v>1</v>
      </c>
      <c r="B80" s="93">
        <v>3810</v>
      </c>
      <c r="C80" s="94">
        <v>728301</v>
      </c>
      <c r="D80" s="95" t="s">
        <v>165</v>
      </c>
      <c r="E80" s="95" t="s">
        <v>4</v>
      </c>
      <c r="F80" s="68" t="s">
        <v>235</v>
      </c>
      <c r="G80" s="106" t="s">
        <v>290</v>
      </c>
      <c r="H80" s="110">
        <v>-20000</v>
      </c>
      <c r="I80" s="95" t="s">
        <v>233</v>
      </c>
    </row>
    <row r="81" spans="1:9" x14ac:dyDescent="0.2">
      <c r="A81" s="92">
        <v>1</v>
      </c>
      <c r="B81" s="93">
        <v>4110</v>
      </c>
      <c r="C81" s="94">
        <v>768000</v>
      </c>
      <c r="D81" s="95" t="s">
        <v>292</v>
      </c>
      <c r="E81" s="95" t="s">
        <v>203</v>
      </c>
      <c r="F81" s="68" t="s">
        <v>235</v>
      </c>
      <c r="G81" s="106" t="s">
        <v>263</v>
      </c>
      <c r="H81" s="110">
        <v>2000000</v>
      </c>
      <c r="I81" s="95" t="s">
        <v>233</v>
      </c>
    </row>
    <row r="82" spans="1:9" x14ac:dyDescent="0.2">
      <c r="A82" s="92">
        <v>1</v>
      </c>
      <c r="B82" s="93">
        <v>4130</v>
      </c>
      <c r="C82" s="94">
        <v>751100</v>
      </c>
      <c r="D82" s="95" t="s">
        <v>293</v>
      </c>
      <c r="E82" s="95" t="s">
        <v>3</v>
      </c>
      <c r="F82" s="68" t="s">
        <v>235</v>
      </c>
      <c r="G82" s="106" t="s">
        <v>340</v>
      </c>
      <c r="H82" s="110">
        <v>-300000</v>
      </c>
      <c r="I82" s="95" t="s">
        <v>233</v>
      </c>
    </row>
    <row r="83" spans="1:9" x14ac:dyDescent="0.2">
      <c r="A83" s="92">
        <v>1</v>
      </c>
      <c r="B83" s="93">
        <v>5010</v>
      </c>
      <c r="C83" s="94">
        <v>728199</v>
      </c>
      <c r="D83" s="95" t="s">
        <v>0</v>
      </c>
      <c r="E83" s="95" t="s">
        <v>198</v>
      </c>
      <c r="F83" s="65" t="s">
        <v>65</v>
      </c>
      <c r="G83" s="104" t="s">
        <v>249</v>
      </c>
      <c r="H83" s="109">
        <v>4675</v>
      </c>
      <c r="I83" s="95" t="s">
        <v>233</v>
      </c>
    </row>
    <row r="84" spans="1:9" x14ac:dyDescent="0.2">
      <c r="A84" s="92">
        <v>1</v>
      </c>
      <c r="B84" s="93">
        <v>5620</v>
      </c>
      <c r="C84" s="94">
        <v>751000</v>
      </c>
      <c r="D84" s="95" t="s">
        <v>29</v>
      </c>
      <c r="E84" s="95" t="s">
        <v>3</v>
      </c>
      <c r="F84" s="68" t="s">
        <v>235</v>
      </c>
      <c r="G84" s="106" t="s">
        <v>340</v>
      </c>
      <c r="H84" s="110">
        <v>-520000</v>
      </c>
      <c r="I84" s="95" t="s">
        <v>233</v>
      </c>
    </row>
    <row r="85" spans="1:9" x14ac:dyDescent="0.2">
      <c r="A85" s="92">
        <v>1</v>
      </c>
      <c r="B85" s="93">
        <v>6500</v>
      </c>
      <c r="C85" s="94">
        <v>728001</v>
      </c>
      <c r="D85" s="95" t="s">
        <v>294</v>
      </c>
      <c r="E85" s="95" t="s">
        <v>7</v>
      </c>
      <c r="F85" s="68" t="s">
        <v>235</v>
      </c>
      <c r="G85" s="106" t="s">
        <v>266</v>
      </c>
      <c r="H85" s="110">
        <v>3600</v>
      </c>
      <c r="I85" s="95" t="s">
        <v>233</v>
      </c>
    </row>
    <row r="86" spans="1:9" x14ac:dyDescent="0.2">
      <c r="A86" s="92">
        <v>1</v>
      </c>
      <c r="B86" s="93">
        <v>7000</v>
      </c>
      <c r="C86" s="94">
        <v>728001</v>
      </c>
      <c r="D86" s="95" t="s">
        <v>295</v>
      </c>
      <c r="E86" s="95" t="s">
        <v>54</v>
      </c>
      <c r="F86" s="68" t="s">
        <v>235</v>
      </c>
      <c r="G86" s="106" t="s">
        <v>296</v>
      </c>
      <c r="H86" s="110">
        <v>130000</v>
      </c>
      <c r="I86" s="95" t="s">
        <v>233</v>
      </c>
    </row>
    <row r="87" spans="1:9" x14ac:dyDescent="0.2">
      <c r="A87" s="92">
        <v>1</v>
      </c>
      <c r="B87" s="93">
        <v>7890</v>
      </c>
      <c r="C87" s="94">
        <v>619001</v>
      </c>
      <c r="D87" s="95" t="s">
        <v>297</v>
      </c>
      <c r="E87" s="95" t="s">
        <v>54</v>
      </c>
      <c r="F87" s="68" t="s">
        <v>235</v>
      </c>
      <c r="G87" s="106" t="s">
        <v>296</v>
      </c>
      <c r="H87" s="110">
        <v>130000</v>
      </c>
      <c r="I87" s="95" t="s">
        <v>233</v>
      </c>
    </row>
    <row r="88" spans="1:9" x14ac:dyDescent="0.2">
      <c r="A88" s="92">
        <v>1</v>
      </c>
      <c r="B88" s="93">
        <v>7890</v>
      </c>
      <c r="C88" s="94">
        <v>755011</v>
      </c>
      <c r="D88" s="95" t="s">
        <v>50</v>
      </c>
      <c r="E88" s="95" t="s">
        <v>5</v>
      </c>
      <c r="F88" s="68" t="s">
        <v>235</v>
      </c>
      <c r="G88" s="106" t="s">
        <v>291</v>
      </c>
      <c r="H88" s="110">
        <v>-2500</v>
      </c>
      <c r="I88" s="95" t="s">
        <v>233</v>
      </c>
    </row>
    <row r="89" spans="1:9" x14ac:dyDescent="0.2">
      <c r="A89" s="92">
        <v>1</v>
      </c>
      <c r="B89" s="93">
        <v>7890</v>
      </c>
      <c r="C89" s="94">
        <v>755012</v>
      </c>
      <c r="D89" s="95" t="s">
        <v>50</v>
      </c>
      <c r="E89" s="95" t="s">
        <v>51</v>
      </c>
      <c r="F89" s="68" t="s">
        <v>235</v>
      </c>
      <c r="G89" s="106" t="s">
        <v>291</v>
      </c>
      <c r="H89" s="110">
        <v>-2500</v>
      </c>
      <c r="I89" s="95" t="s">
        <v>233</v>
      </c>
    </row>
    <row r="90" spans="1:9" x14ac:dyDescent="0.2">
      <c r="A90" s="92">
        <v>1</v>
      </c>
      <c r="B90" s="93">
        <v>7890</v>
      </c>
      <c r="C90" s="94">
        <v>755015</v>
      </c>
      <c r="D90" s="95" t="s">
        <v>50</v>
      </c>
      <c r="E90" s="95" t="s">
        <v>54</v>
      </c>
      <c r="F90" s="68" t="s">
        <v>235</v>
      </c>
      <c r="G90" s="106" t="s">
        <v>289</v>
      </c>
      <c r="H90" s="110">
        <v>-5000</v>
      </c>
      <c r="I90" s="95" t="s">
        <v>233</v>
      </c>
    </row>
    <row r="91" spans="1:9" x14ac:dyDescent="0.2">
      <c r="A91" s="92">
        <v>1</v>
      </c>
      <c r="B91" s="93">
        <v>8010</v>
      </c>
      <c r="C91" s="94">
        <v>728100</v>
      </c>
      <c r="D91" s="95" t="s">
        <v>55</v>
      </c>
      <c r="E91" s="95" t="s">
        <v>7</v>
      </c>
      <c r="F91" s="68" t="s">
        <v>235</v>
      </c>
      <c r="G91" s="106" t="s">
        <v>266</v>
      </c>
      <c r="H91" s="110">
        <v>36000</v>
      </c>
      <c r="I91" s="95" t="s">
        <v>233</v>
      </c>
    </row>
    <row r="92" spans="1:9" x14ac:dyDescent="0.2">
      <c r="A92" s="92">
        <v>1</v>
      </c>
      <c r="B92" s="93">
        <v>8400</v>
      </c>
      <c r="C92" s="94">
        <v>710100</v>
      </c>
      <c r="D92" s="95" t="s">
        <v>210</v>
      </c>
      <c r="E92" s="95" t="s">
        <v>7</v>
      </c>
      <c r="F92" s="65" t="s">
        <v>65</v>
      </c>
      <c r="G92" s="104" t="s">
        <v>249</v>
      </c>
      <c r="H92" s="109">
        <v>31636</v>
      </c>
      <c r="I92" s="95" t="s">
        <v>233</v>
      </c>
    </row>
    <row r="93" spans="1:9" x14ac:dyDescent="0.2">
      <c r="A93" s="92">
        <v>1</v>
      </c>
      <c r="B93" s="93">
        <v>8401</v>
      </c>
      <c r="C93" s="94">
        <v>710100</v>
      </c>
      <c r="D93" s="95" t="s">
        <v>210</v>
      </c>
      <c r="E93" s="95" t="s">
        <v>7</v>
      </c>
      <c r="F93" s="65" t="s">
        <v>65</v>
      </c>
      <c r="G93" s="104" t="s">
        <v>249</v>
      </c>
      <c r="H93" s="109">
        <v>20790</v>
      </c>
      <c r="I93" s="95" t="s">
        <v>233</v>
      </c>
    </row>
    <row r="94" spans="1:9" x14ac:dyDescent="0.2">
      <c r="A94" s="92">
        <v>1</v>
      </c>
      <c r="B94" s="93">
        <v>8401</v>
      </c>
      <c r="C94" s="94">
        <v>710900</v>
      </c>
      <c r="D94" s="95" t="s">
        <v>298</v>
      </c>
      <c r="E94" s="95" t="s">
        <v>7</v>
      </c>
      <c r="F94" s="65" t="s">
        <v>65</v>
      </c>
      <c r="G94" s="104" t="s">
        <v>249</v>
      </c>
      <c r="H94" s="109">
        <v>3237.85</v>
      </c>
      <c r="I94" s="95" t="s">
        <v>233</v>
      </c>
    </row>
    <row r="95" spans="1:9" x14ac:dyDescent="0.2">
      <c r="A95" s="92">
        <v>1</v>
      </c>
      <c r="B95" s="93">
        <v>8782</v>
      </c>
      <c r="C95" s="94">
        <v>700000</v>
      </c>
      <c r="D95" s="95" t="s">
        <v>21</v>
      </c>
      <c r="E95" s="95" t="s">
        <v>22</v>
      </c>
      <c r="F95" s="68" t="s">
        <v>235</v>
      </c>
      <c r="G95" s="106" t="s">
        <v>284</v>
      </c>
      <c r="H95" s="110">
        <v>-15000</v>
      </c>
      <c r="I95" s="95" t="s">
        <v>233</v>
      </c>
    </row>
    <row r="96" spans="1:9" x14ac:dyDescent="0.2">
      <c r="A96" s="92">
        <v>1</v>
      </c>
      <c r="B96" s="93">
        <v>8993</v>
      </c>
      <c r="C96" s="94">
        <v>650000</v>
      </c>
      <c r="D96" s="95" t="s">
        <v>299</v>
      </c>
      <c r="E96" s="95" t="s">
        <v>6</v>
      </c>
      <c r="F96" s="68" t="s">
        <v>235</v>
      </c>
      <c r="G96" s="106" t="s">
        <v>263</v>
      </c>
      <c r="H96" s="110">
        <v>-1200000</v>
      </c>
      <c r="I96" s="95" t="s">
        <v>233</v>
      </c>
    </row>
    <row r="97" spans="1:9" x14ac:dyDescent="0.2">
      <c r="A97" s="92">
        <v>1</v>
      </c>
      <c r="B97" s="93">
        <v>8995</v>
      </c>
      <c r="C97" s="94">
        <v>728199</v>
      </c>
      <c r="D97" s="95" t="s">
        <v>0</v>
      </c>
      <c r="E97" s="95" t="s">
        <v>198</v>
      </c>
      <c r="F97" s="65" t="s">
        <v>65</v>
      </c>
      <c r="G97" s="104" t="s">
        <v>249</v>
      </c>
      <c r="H97" s="109">
        <v>201456.68</v>
      </c>
      <c r="I97" s="95" t="s">
        <v>233</v>
      </c>
    </row>
    <row r="98" spans="1:9" x14ac:dyDescent="0.2">
      <c r="A98" s="92">
        <v>1</v>
      </c>
      <c r="B98" s="93">
        <v>9100</v>
      </c>
      <c r="C98" s="94">
        <v>652000</v>
      </c>
      <c r="D98" s="95" t="s">
        <v>300</v>
      </c>
      <c r="E98" s="95" t="s">
        <v>301</v>
      </c>
      <c r="F98" s="68" t="s">
        <v>235</v>
      </c>
      <c r="G98" s="106" t="s">
        <v>296</v>
      </c>
      <c r="H98" s="110">
        <v>-130000</v>
      </c>
      <c r="I98" s="95" t="s">
        <v>233</v>
      </c>
    </row>
    <row r="99" spans="1:9" x14ac:dyDescent="0.2">
      <c r="A99" s="92">
        <v>1</v>
      </c>
      <c r="B99" s="93">
        <v>9140</v>
      </c>
      <c r="C99" s="94">
        <v>755001</v>
      </c>
      <c r="D99" s="95" t="s">
        <v>302</v>
      </c>
      <c r="E99" s="95" t="s">
        <v>30</v>
      </c>
      <c r="F99" s="65" t="s">
        <v>65</v>
      </c>
      <c r="G99" s="104" t="s">
        <v>249</v>
      </c>
      <c r="H99" s="109">
        <v>236000</v>
      </c>
      <c r="I99" s="95" t="s">
        <v>233</v>
      </c>
    </row>
    <row r="100" spans="1:9" x14ac:dyDescent="0.2">
      <c r="A100" s="92">
        <v>1</v>
      </c>
      <c r="B100" s="93">
        <v>9300</v>
      </c>
      <c r="C100" s="94">
        <v>751000</v>
      </c>
      <c r="D100" s="95" t="s">
        <v>303</v>
      </c>
      <c r="E100" s="95" t="s">
        <v>3</v>
      </c>
      <c r="F100" s="68" t="s">
        <v>235</v>
      </c>
      <c r="G100" s="106" t="s">
        <v>340</v>
      </c>
      <c r="H100" s="110">
        <v>-200000</v>
      </c>
      <c r="I100" s="95" t="s">
        <v>233</v>
      </c>
    </row>
    <row r="101" spans="1:9" x14ac:dyDescent="0.2">
      <c r="A101" s="92">
        <v>1</v>
      </c>
      <c r="B101" s="93">
        <v>9300</v>
      </c>
      <c r="C101" s="94">
        <v>751000</v>
      </c>
      <c r="D101" s="95" t="s">
        <v>303</v>
      </c>
      <c r="E101" s="95" t="s">
        <v>3</v>
      </c>
      <c r="F101" s="68" t="s">
        <v>235</v>
      </c>
      <c r="G101" s="106" t="s">
        <v>263</v>
      </c>
      <c r="H101" s="110">
        <v>-400000</v>
      </c>
      <c r="I101" s="95" t="s">
        <v>233</v>
      </c>
    </row>
    <row r="102" spans="1:9" x14ac:dyDescent="0.2">
      <c r="A102" s="92">
        <v>2</v>
      </c>
      <c r="B102" s="93">
        <v>3400</v>
      </c>
      <c r="C102" s="94">
        <v>817000</v>
      </c>
      <c r="D102" s="95" t="s">
        <v>304</v>
      </c>
      <c r="E102" s="95" t="s">
        <v>7</v>
      </c>
      <c r="F102" s="68" t="s">
        <v>235</v>
      </c>
      <c r="G102" s="106" t="s">
        <v>266</v>
      </c>
      <c r="H102" s="110">
        <v>100000</v>
      </c>
      <c r="I102" s="95" t="s">
        <v>233</v>
      </c>
    </row>
    <row r="103" spans="1:9" x14ac:dyDescent="0.2">
      <c r="A103" s="92">
        <v>2</v>
      </c>
      <c r="B103" s="93">
        <v>9910</v>
      </c>
      <c r="C103" s="94">
        <v>829000</v>
      </c>
      <c r="D103" s="95" t="s">
        <v>307</v>
      </c>
      <c r="E103" s="95" t="s">
        <v>3</v>
      </c>
      <c r="F103" s="68" t="s">
        <v>235</v>
      </c>
      <c r="G103" s="106" t="s">
        <v>296</v>
      </c>
      <c r="H103" s="110">
        <v>130000</v>
      </c>
      <c r="I103" s="95" t="s">
        <v>233</v>
      </c>
    </row>
    <row r="104" spans="1:9" x14ac:dyDescent="0.2">
      <c r="A104" s="92">
        <v>5</v>
      </c>
      <c r="B104" s="93">
        <v>311</v>
      </c>
      <c r="C104" s="94">
        <v>728000</v>
      </c>
      <c r="D104" s="95" t="s">
        <v>32</v>
      </c>
      <c r="E104" s="95" t="s">
        <v>13</v>
      </c>
      <c r="F104" s="65" t="s">
        <v>65</v>
      </c>
      <c r="G104" s="104" t="s">
        <v>249</v>
      </c>
      <c r="H104" s="109">
        <v>28953.51</v>
      </c>
      <c r="I104" s="95" t="s">
        <v>233</v>
      </c>
    </row>
    <row r="105" spans="1:9" x14ac:dyDescent="0.2">
      <c r="A105" s="92">
        <v>5</v>
      </c>
      <c r="B105" s="93">
        <v>610</v>
      </c>
      <c r="C105" s="94">
        <v>775005</v>
      </c>
      <c r="D105" s="95" t="s">
        <v>8</v>
      </c>
      <c r="E105" s="95" t="s">
        <v>5</v>
      </c>
      <c r="F105" s="65" t="s">
        <v>65</v>
      </c>
      <c r="G105" s="104" t="s">
        <v>249</v>
      </c>
      <c r="H105" s="109">
        <v>10000</v>
      </c>
      <c r="I105" s="95" t="s">
        <v>233</v>
      </c>
    </row>
    <row r="106" spans="1:9" x14ac:dyDescent="0.2">
      <c r="A106" s="92">
        <v>5</v>
      </c>
      <c r="B106" s="93">
        <v>610</v>
      </c>
      <c r="C106" s="94">
        <v>777005</v>
      </c>
      <c r="D106" s="95" t="s">
        <v>11</v>
      </c>
      <c r="E106" s="95" t="s">
        <v>5</v>
      </c>
      <c r="F106" s="65" t="s">
        <v>65</v>
      </c>
      <c r="G106" s="104" t="s">
        <v>249</v>
      </c>
      <c r="H106" s="109">
        <v>33300</v>
      </c>
      <c r="I106" s="95" t="s">
        <v>233</v>
      </c>
    </row>
    <row r="107" spans="1:9" x14ac:dyDescent="0.2">
      <c r="A107" s="92">
        <v>5</v>
      </c>
      <c r="B107" s="93">
        <v>1620</v>
      </c>
      <c r="C107" s="94">
        <v>43002</v>
      </c>
      <c r="D107" s="95" t="s">
        <v>308</v>
      </c>
      <c r="E107" s="95" t="s">
        <v>309</v>
      </c>
      <c r="F107" s="67" t="s">
        <v>234</v>
      </c>
      <c r="G107" s="105" t="s">
        <v>399</v>
      </c>
      <c r="H107" s="107">
        <v>100000</v>
      </c>
      <c r="I107" s="95" t="s">
        <v>233</v>
      </c>
    </row>
    <row r="108" spans="1:9" x14ac:dyDescent="0.2">
      <c r="A108" s="92">
        <v>5</v>
      </c>
      <c r="B108" s="93">
        <v>1620</v>
      </c>
      <c r="C108" s="94">
        <v>43101</v>
      </c>
      <c r="D108" s="95" t="s">
        <v>311</v>
      </c>
      <c r="E108" s="95" t="s">
        <v>309</v>
      </c>
      <c r="F108" s="67" t="s">
        <v>234</v>
      </c>
      <c r="G108" s="105" t="s">
        <v>399</v>
      </c>
      <c r="H108" s="107">
        <v>-100000</v>
      </c>
      <c r="I108" s="95" t="s">
        <v>233</v>
      </c>
    </row>
    <row r="109" spans="1:9" x14ac:dyDescent="0.2">
      <c r="A109" s="92">
        <v>5</v>
      </c>
      <c r="B109" s="93">
        <v>2101</v>
      </c>
      <c r="C109" s="94">
        <v>43142</v>
      </c>
      <c r="D109" s="95" t="s">
        <v>312</v>
      </c>
      <c r="E109" s="95" t="s">
        <v>10</v>
      </c>
      <c r="F109" s="65" t="s">
        <v>65</v>
      </c>
      <c r="G109" s="104" t="s">
        <v>249</v>
      </c>
      <c r="H109" s="109">
        <v>80000</v>
      </c>
      <c r="I109" s="95" t="s">
        <v>233</v>
      </c>
    </row>
    <row r="110" spans="1:9" x14ac:dyDescent="0.2">
      <c r="A110" s="92">
        <v>5</v>
      </c>
      <c r="B110" s="93">
        <v>2400</v>
      </c>
      <c r="C110" s="94">
        <v>43081</v>
      </c>
      <c r="D110" s="95" t="s">
        <v>217</v>
      </c>
      <c r="E110" s="95" t="s">
        <v>10</v>
      </c>
      <c r="F110" s="66" t="s">
        <v>232</v>
      </c>
      <c r="G110" s="66" t="s">
        <v>350</v>
      </c>
      <c r="H110" s="108">
        <v>500</v>
      </c>
      <c r="I110" s="95" t="s">
        <v>233</v>
      </c>
    </row>
    <row r="111" spans="1:9" x14ac:dyDescent="0.2">
      <c r="A111" s="92">
        <v>5</v>
      </c>
      <c r="B111" s="93">
        <v>2400</v>
      </c>
      <c r="C111" s="94">
        <v>43081</v>
      </c>
      <c r="D111" s="95" t="s">
        <v>217</v>
      </c>
      <c r="E111" s="95" t="s">
        <v>10</v>
      </c>
      <c r="F111" s="65" t="s">
        <v>65</v>
      </c>
      <c r="G111" s="104" t="s">
        <v>249</v>
      </c>
      <c r="H111" s="109">
        <v>8700</v>
      </c>
      <c r="I111" s="95" t="s">
        <v>233</v>
      </c>
    </row>
    <row r="112" spans="1:9" x14ac:dyDescent="0.2">
      <c r="A112" s="92">
        <v>5</v>
      </c>
      <c r="B112" s="93">
        <v>2400</v>
      </c>
      <c r="C112" s="94">
        <v>43081</v>
      </c>
      <c r="D112" s="95" t="s">
        <v>217</v>
      </c>
      <c r="E112" s="95" t="s">
        <v>10</v>
      </c>
      <c r="F112" s="66" t="s">
        <v>232</v>
      </c>
      <c r="G112" s="66" t="s">
        <v>350</v>
      </c>
      <c r="H112" s="108">
        <v>-500</v>
      </c>
      <c r="I112" s="95" t="s">
        <v>233</v>
      </c>
    </row>
    <row r="113" spans="1:9" x14ac:dyDescent="0.2">
      <c r="A113" s="92">
        <v>5</v>
      </c>
      <c r="B113" s="93">
        <v>2500</v>
      </c>
      <c r="C113" s="94">
        <v>43058</v>
      </c>
      <c r="D113" s="95" t="s">
        <v>213</v>
      </c>
      <c r="E113" s="95" t="s">
        <v>10</v>
      </c>
      <c r="F113" s="65" t="s">
        <v>65</v>
      </c>
      <c r="G113" s="104" t="s">
        <v>249</v>
      </c>
      <c r="H113" s="109">
        <v>12300</v>
      </c>
      <c r="I113" s="95" t="s">
        <v>233</v>
      </c>
    </row>
    <row r="114" spans="1:9" x14ac:dyDescent="0.2">
      <c r="A114" s="92">
        <v>5</v>
      </c>
      <c r="B114" s="93">
        <v>2500</v>
      </c>
      <c r="C114" s="94">
        <v>43058</v>
      </c>
      <c r="D114" s="95" t="s">
        <v>213</v>
      </c>
      <c r="E114" s="95" t="s">
        <v>10</v>
      </c>
      <c r="F114" s="66" t="s">
        <v>232</v>
      </c>
      <c r="G114" s="66" t="s">
        <v>350</v>
      </c>
      <c r="H114" s="108">
        <v>500</v>
      </c>
      <c r="I114" s="95" t="s">
        <v>233</v>
      </c>
    </row>
    <row r="115" spans="1:9" x14ac:dyDescent="0.2">
      <c r="A115" s="92">
        <v>5</v>
      </c>
      <c r="B115" s="93">
        <v>2500</v>
      </c>
      <c r="C115" s="94">
        <v>43058</v>
      </c>
      <c r="D115" s="95" t="s">
        <v>213</v>
      </c>
      <c r="E115" s="95" t="s">
        <v>10</v>
      </c>
      <c r="F115" s="66" t="s">
        <v>232</v>
      </c>
      <c r="G115" s="66" t="s">
        <v>350</v>
      </c>
      <c r="H115" s="108">
        <v>-500</v>
      </c>
      <c r="I115" s="95" t="s">
        <v>233</v>
      </c>
    </row>
    <row r="116" spans="1:9" x14ac:dyDescent="0.2">
      <c r="A116" s="92">
        <v>5</v>
      </c>
      <c r="B116" s="93">
        <v>2500</v>
      </c>
      <c r="C116" s="94">
        <v>43059</v>
      </c>
      <c r="D116" s="95" t="s">
        <v>214</v>
      </c>
      <c r="E116" s="95" t="s">
        <v>10</v>
      </c>
      <c r="F116" s="65" t="s">
        <v>65</v>
      </c>
      <c r="G116" s="104" t="s">
        <v>249</v>
      </c>
      <c r="H116" s="109">
        <v>16714.28</v>
      </c>
      <c r="I116" s="95" t="s">
        <v>233</v>
      </c>
    </row>
    <row r="117" spans="1:9" x14ac:dyDescent="0.2">
      <c r="A117" s="92">
        <v>5</v>
      </c>
      <c r="B117" s="93">
        <v>2690</v>
      </c>
      <c r="C117" s="94">
        <v>775002</v>
      </c>
      <c r="D117" s="95" t="s">
        <v>313</v>
      </c>
      <c r="E117" s="95" t="s">
        <v>5</v>
      </c>
      <c r="F117" s="65" t="s">
        <v>65</v>
      </c>
      <c r="G117" s="104" t="s">
        <v>249</v>
      </c>
      <c r="H117" s="109">
        <v>662200</v>
      </c>
      <c r="I117" s="95" t="s">
        <v>233</v>
      </c>
    </row>
    <row r="118" spans="1:9" x14ac:dyDescent="0.2">
      <c r="A118" s="92">
        <v>5</v>
      </c>
      <c r="B118" s="93">
        <v>2700</v>
      </c>
      <c r="C118" s="94">
        <v>10007</v>
      </c>
      <c r="D118" s="95" t="s">
        <v>314</v>
      </c>
      <c r="E118" s="95" t="s">
        <v>10</v>
      </c>
      <c r="F118" s="65" t="s">
        <v>65</v>
      </c>
      <c r="G118" s="104" t="s">
        <v>249</v>
      </c>
      <c r="H118" s="109">
        <v>52152.27</v>
      </c>
      <c r="I118" s="95" t="s">
        <v>233</v>
      </c>
    </row>
    <row r="119" spans="1:9" x14ac:dyDescent="0.2">
      <c r="A119" s="92">
        <v>5</v>
      </c>
      <c r="B119" s="93">
        <v>2700</v>
      </c>
      <c r="C119" s="94">
        <v>10009</v>
      </c>
      <c r="D119" s="95" t="s">
        <v>315</v>
      </c>
      <c r="E119" s="95" t="s">
        <v>7</v>
      </c>
      <c r="F119" s="68" t="s">
        <v>235</v>
      </c>
      <c r="G119" s="106" t="s">
        <v>266</v>
      </c>
      <c r="H119" s="110">
        <v>-39600</v>
      </c>
      <c r="I119" s="95" t="s">
        <v>233</v>
      </c>
    </row>
    <row r="120" spans="1:9" x14ac:dyDescent="0.2">
      <c r="A120" s="92">
        <v>5</v>
      </c>
      <c r="B120" s="93">
        <v>2730</v>
      </c>
      <c r="C120" s="94">
        <v>10003</v>
      </c>
      <c r="D120" s="95" t="s">
        <v>314</v>
      </c>
      <c r="E120" s="95" t="s">
        <v>10</v>
      </c>
      <c r="F120" s="65" t="s">
        <v>65</v>
      </c>
      <c r="G120" s="104" t="s">
        <v>249</v>
      </c>
      <c r="H120" s="109">
        <v>46500</v>
      </c>
      <c r="I120" s="95" t="s">
        <v>233</v>
      </c>
    </row>
    <row r="121" spans="1:9" x14ac:dyDescent="0.2">
      <c r="A121" s="92">
        <v>5</v>
      </c>
      <c r="B121" s="93">
        <v>2800</v>
      </c>
      <c r="C121" s="94">
        <v>774001</v>
      </c>
      <c r="D121" s="95" t="s">
        <v>216</v>
      </c>
      <c r="E121" s="95" t="s">
        <v>5</v>
      </c>
      <c r="F121" s="65" t="s">
        <v>65</v>
      </c>
      <c r="G121" s="104" t="s">
        <v>249</v>
      </c>
      <c r="H121" s="109">
        <v>200000</v>
      </c>
      <c r="I121" s="95" t="s">
        <v>233</v>
      </c>
    </row>
    <row r="122" spans="1:9" x14ac:dyDescent="0.2">
      <c r="A122" s="92">
        <v>5</v>
      </c>
      <c r="B122" s="93">
        <v>2800</v>
      </c>
      <c r="C122" s="94">
        <v>774004</v>
      </c>
      <c r="D122" s="95" t="s">
        <v>316</v>
      </c>
      <c r="E122" s="95" t="s">
        <v>5</v>
      </c>
      <c r="F122" s="68" t="s">
        <v>235</v>
      </c>
      <c r="G122" s="106" t="s">
        <v>281</v>
      </c>
      <c r="H122" s="110">
        <v>25000</v>
      </c>
      <c r="I122" s="95" t="s">
        <v>233</v>
      </c>
    </row>
    <row r="123" spans="1:9" x14ac:dyDescent="0.2">
      <c r="A123" s="92">
        <v>5</v>
      </c>
      <c r="B123" s="93">
        <v>3400</v>
      </c>
      <c r="C123" s="94">
        <v>775001</v>
      </c>
      <c r="D123" s="95" t="s">
        <v>317</v>
      </c>
      <c r="E123" s="95" t="s">
        <v>5</v>
      </c>
      <c r="F123" s="68" t="s">
        <v>235</v>
      </c>
      <c r="G123" s="106" t="s">
        <v>318</v>
      </c>
      <c r="H123" s="110">
        <v>700000</v>
      </c>
      <c r="I123" s="95" t="s">
        <v>233</v>
      </c>
    </row>
    <row r="124" spans="1:9" x14ac:dyDescent="0.2">
      <c r="A124" s="92">
        <v>5</v>
      </c>
      <c r="B124" s="93">
        <v>3510</v>
      </c>
      <c r="C124" s="94">
        <v>777001</v>
      </c>
      <c r="D124" s="95" t="s">
        <v>11</v>
      </c>
      <c r="E124" s="95" t="s">
        <v>4</v>
      </c>
      <c r="F124" s="68" t="s">
        <v>235</v>
      </c>
      <c r="G124" s="106" t="s">
        <v>270</v>
      </c>
      <c r="H124" s="110">
        <v>-8150</v>
      </c>
      <c r="I124" s="95" t="s">
        <v>233</v>
      </c>
    </row>
    <row r="125" spans="1:9" x14ac:dyDescent="0.2">
      <c r="A125" s="92">
        <v>5</v>
      </c>
      <c r="B125" s="93">
        <v>4300</v>
      </c>
      <c r="C125" s="94">
        <v>43027</v>
      </c>
      <c r="D125" s="95" t="s">
        <v>319</v>
      </c>
      <c r="E125" s="95" t="s">
        <v>10</v>
      </c>
      <c r="F125" s="65" t="s">
        <v>65</v>
      </c>
      <c r="G125" s="104" t="s">
        <v>249</v>
      </c>
      <c r="H125" s="109">
        <v>5600</v>
      </c>
      <c r="I125" s="95" t="s">
        <v>233</v>
      </c>
    </row>
    <row r="126" spans="1:9" x14ac:dyDescent="0.2">
      <c r="A126" s="92">
        <v>5</v>
      </c>
      <c r="B126" s="93">
        <v>5010</v>
      </c>
      <c r="C126" s="94">
        <v>728000</v>
      </c>
      <c r="D126" s="95" t="s">
        <v>57</v>
      </c>
      <c r="E126" s="95" t="s">
        <v>39</v>
      </c>
      <c r="F126" s="65" t="s">
        <v>65</v>
      </c>
      <c r="G126" s="104" t="s">
        <v>249</v>
      </c>
      <c r="H126" s="109">
        <v>22524</v>
      </c>
      <c r="I126" s="95" t="s">
        <v>233</v>
      </c>
    </row>
    <row r="127" spans="1:9" x14ac:dyDescent="0.2">
      <c r="A127" s="92">
        <v>5</v>
      </c>
      <c r="B127" s="93">
        <v>5010</v>
      </c>
      <c r="C127" s="94">
        <v>775000</v>
      </c>
      <c r="D127" s="95" t="s">
        <v>8</v>
      </c>
      <c r="E127" s="95" t="s">
        <v>39</v>
      </c>
      <c r="F127" s="65" t="s">
        <v>65</v>
      </c>
      <c r="G127" s="104" t="s">
        <v>249</v>
      </c>
      <c r="H127" s="109">
        <v>5896.3</v>
      </c>
      <c r="I127" s="95" t="s">
        <v>233</v>
      </c>
    </row>
    <row r="128" spans="1:9" x14ac:dyDescent="0.2">
      <c r="A128" s="92">
        <v>5</v>
      </c>
      <c r="B128" s="93">
        <v>5010</v>
      </c>
      <c r="C128" s="94">
        <v>775003</v>
      </c>
      <c r="D128" s="95" t="s">
        <v>8</v>
      </c>
      <c r="E128" s="95" t="s">
        <v>39</v>
      </c>
      <c r="F128" s="65" t="s">
        <v>65</v>
      </c>
      <c r="G128" s="104" t="s">
        <v>249</v>
      </c>
      <c r="H128" s="109">
        <v>2000</v>
      </c>
      <c r="I128" s="95" t="s">
        <v>233</v>
      </c>
    </row>
    <row r="129" spans="1:9" x14ac:dyDescent="0.2">
      <c r="A129" s="92">
        <v>5</v>
      </c>
      <c r="B129" s="93">
        <v>5010</v>
      </c>
      <c r="C129" s="94">
        <v>778004</v>
      </c>
      <c r="D129" s="95" t="s">
        <v>218</v>
      </c>
      <c r="E129" s="95" t="s">
        <v>39</v>
      </c>
      <c r="F129" s="65" t="s">
        <v>65</v>
      </c>
      <c r="G129" s="104" t="s">
        <v>249</v>
      </c>
      <c r="H129" s="109">
        <v>375</v>
      </c>
      <c r="I129" s="95" t="s">
        <v>233</v>
      </c>
    </row>
    <row r="130" spans="1:9" x14ac:dyDescent="0.2">
      <c r="A130" s="92">
        <v>5</v>
      </c>
      <c r="B130" s="93">
        <v>6100</v>
      </c>
      <c r="C130" s="94">
        <v>775002</v>
      </c>
      <c r="D130" s="95" t="s">
        <v>320</v>
      </c>
      <c r="E130" s="95" t="s">
        <v>5</v>
      </c>
      <c r="F130" s="65" t="s">
        <v>65</v>
      </c>
      <c r="G130" s="104" t="s">
        <v>249</v>
      </c>
      <c r="H130" s="109">
        <v>1250000</v>
      </c>
      <c r="I130" s="95" t="s">
        <v>233</v>
      </c>
    </row>
    <row r="131" spans="1:9" x14ac:dyDescent="0.2">
      <c r="A131" s="92">
        <v>5</v>
      </c>
      <c r="B131" s="93">
        <v>6110</v>
      </c>
      <c r="C131" s="94">
        <v>771000</v>
      </c>
      <c r="D131" s="95" t="s">
        <v>321</v>
      </c>
      <c r="E131" s="95" t="s">
        <v>5</v>
      </c>
      <c r="F131" s="65" t="s">
        <v>65</v>
      </c>
      <c r="G131" s="104" t="s">
        <v>249</v>
      </c>
      <c r="H131" s="109">
        <v>200000</v>
      </c>
      <c r="I131" s="95" t="s">
        <v>233</v>
      </c>
    </row>
    <row r="132" spans="1:9" x14ac:dyDescent="0.2">
      <c r="A132" s="92">
        <v>5</v>
      </c>
      <c r="B132" s="93">
        <v>6120</v>
      </c>
      <c r="C132" s="94">
        <v>2001</v>
      </c>
      <c r="D132" s="95" t="s">
        <v>322</v>
      </c>
      <c r="E132" s="95" t="s">
        <v>323</v>
      </c>
      <c r="F132" s="65" t="s">
        <v>65</v>
      </c>
      <c r="G132" s="104" t="s">
        <v>249</v>
      </c>
      <c r="H132" s="109">
        <v>173000</v>
      </c>
      <c r="I132" s="95" t="s">
        <v>233</v>
      </c>
    </row>
    <row r="133" spans="1:9" x14ac:dyDescent="0.2">
      <c r="A133" s="92">
        <v>5</v>
      </c>
      <c r="B133" s="93">
        <v>6121</v>
      </c>
      <c r="C133" s="94">
        <v>2050</v>
      </c>
      <c r="D133" s="95" t="s">
        <v>324</v>
      </c>
      <c r="E133" s="95" t="s">
        <v>2</v>
      </c>
      <c r="F133" s="65" t="s">
        <v>65</v>
      </c>
      <c r="G133" s="104" t="s">
        <v>249</v>
      </c>
      <c r="H133" s="109">
        <v>14500</v>
      </c>
      <c r="I133" s="95" t="s">
        <v>233</v>
      </c>
    </row>
    <row r="134" spans="1:9" x14ac:dyDescent="0.2">
      <c r="A134" s="92">
        <v>5</v>
      </c>
      <c r="B134" s="93">
        <v>6121</v>
      </c>
      <c r="C134" s="94">
        <v>2347</v>
      </c>
      <c r="D134" s="95" t="s">
        <v>325</v>
      </c>
      <c r="E134" s="95" t="s">
        <v>2</v>
      </c>
      <c r="F134" s="65" t="s">
        <v>65</v>
      </c>
      <c r="G134" s="104" t="s">
        <v>249</v>
      </c>
      <c r="H134" s="109">
        <v>21900</v>
      </c>
      <c r="I134" s="95" t="s">
        <v>233</v>
      </c>
    </row>
    <row r="135" spans="1:9" x14ac:dyDescent="0.2">
      <c r="A135" s="92">
        <v>5</v>
      </c>
      <c r="B135" s="93">
        <v>6121</v>
      </c>
      <c r="C135" s="94">
        <v>2617</v>
      </c>
      <c r="D135" s="95" t="s">
        <v>15</v>
      </c>
      <c r="E135" s="95" t="s">
        <v>2</v>
      </c>
      <c r="F135" s="65" t="s">
        <v>65</v>
      </c>
      <c r="G135" s="104" t="s">
        <v>249</v>
      </c>
      <c r="H135" s="109">
        <v>445400</v>
      </c>
      <c r="I135" s="95" t="s">
        <v>233</v>
      </c>
    </row>
    <row r="136" spans="1:9" x14ac:dyDescent="0.2">
      <c r="A136" s="92">
        <v>5</v>
      </c>
      <c r="B136" s="93">
        <v>6121</v>
      </c>
      <c r="C136" s="94">
        <v>2636</v>
      </c>
      <c r="D136" s="95" t="s">
        <v>166</v>
      </c>
      <c r="E136" s="95" t="s">
        <v>2</v>
      </c>
      <c r="F136" s="65" t="s">
        <v>65</v>
      </c>
      <c r="G136" s="104" t="s">
        <v>249</v>
      </c>
      <c r="H136" s="109">
        <v>208900</v>
      </c>
      <c r="I136" s="95" t="s">
        <v>233</v>
      </c>
    </row>
    <row r="137" spans="1:9" x14ac:dyDescent="0.2">
      <c r="A137" s="92">
        <v>5</v>
      </c>
      <c r="B137" s="93">
        <v>6121</v>
      </c>
      <c r="C137" s="94">
        <v>2721</v>
      </c>
      <c r="D137" s="95" t="s">
        <v>33</v>
      </c>
      <c r="E137" s="95" t="s">
        <v>2</v>
      </c>
      <c r="F137" s="65" t="s">
        <v>65</v>
      </c>
      <c r="G137" s="104" t="s">
        <v>249</v>
      </c>
      <c r="H137" s="109">
        <v>140600</v>
      </c>
      <c r="I137" s="95" t="s">
        <v>233</v>
      </c>
    </row>
    <row r="138" spans="1:9" x14ac:dyDescent="0.2">
      <c r="A138" s="92">
        <v>5</v>
      </c>
      <c r="B138" s="93">
        <v>6121</v>
      </c>
      <c r="C138" s="94">
        <v>2725</v>
      </c>
      <c r="D138" s="95" t="s">
        <v>34</v>
      </c>
      <c r="E138" s="95" t="s">
        <v>2</v>
      </c>
      <c r="F138" s="65" t="s">
        <v>65</v>
      </c>
      <c r="G138" s="104" t="s">
        <v>249</v>
      </c>
      <c r="H138" s="109">
        <v>61900</v>
      </c>
      <c r="I138" s="95" t="s">
        <v>233</v>
      </c>
    </row>
    <row r="139" spans="1:9" x14ac:dyDescent="0.2">
      <c r="A139" s="92">
        <v>5</v>
      </c>
      <c r="B139" s="93">
        <v>6121</v>
      </c>
      <c r="C139" s="94">
        <v>2728</v>
      </c>
      <c r="D139" s="95" t="s">
        <v>14</v>
      </c>
      <c r="E139" s="95" t="s">
        <v>2</v>
      </c>
      <c r="F139" s="65" t="s">
        <v>65</v>
      </c>
      <c r="G139" s="104" t="s">
        <v>249</v>
      </c>
      <c r="H139" s="109">
        <v>56100</v>
      </c>
      <c r="I139" s="95" t="s">
        <v>233</v>
      </c>
    </row>
    <row r="140" spans="1:9" x14ac:dyDescent="0.2">
      <c r="A140" s="92">
        <v>5</v>
      </c>
      <c r="B140" s="93">
        <v>6121</v>
      </c>
      <c r="C140" s="94">
        <v>2793</v>
      </c>
      <c r="D140" s="95" t="s">
        <v>326</v>
      </c>
      <c r="E140" s="95" t="s">
        <v>2</v>
      </c>
      <c r="F140" s="65" t="s">
        <v>65</v>
      </c>
      <c r="G140" s="104" t="s">
        <v>249</v>
      </c>
      <c r="H140" s="109">
        <v>2500</v>
      </c>
      <c r="I140" s="95" t="s">
        <v>233</v>
      </c>
    </row>
    <row r="141" spans="1:9" x14ac:dyDescent="0.2">
      <c r="A141" s="92">
        <v>5</v>
      </c>
      <c r="B141" s="93">
        <v>6121</v>
      </c>
      <c r="C141" s="94">
        <v>2794</v>
      </c>
      <c r="D141" s="95" t="s">
        <v>327</v>
      </c>
      <c r="E141" s="95" t="s">
        <v>2</v>
      </c>
      <c r="F141" s="65" t="s">
        <v>65</v>
      </c>
      <c r="G141" s="104" t="s">
        <v>249</v>
      </c>
      <c r="H141" s="109">
        <v>32400</v>
      </c>
      <c r="I141" s="95" t="s">
        <v>233</v>
      </c>
    </row>
    <row r="142" spans="1:9" x14ac:dyDescent="0.2">
      <c r="A142" s="92">
        <v>5</v>
      </c>
      <c r="B142" s="93">
        <v>6121</v>
      </c>
      <c r="C142" s="94">
        <v>2795</v>
      </c>
      <c r="D142" s="95" t="s">
        <v>328</v>
      </c>
      <c r="E142" s="95" t="s">
        <v>2</v>
      </c>
      <c r="F142" s="65" t="s">
        <v>65</v>
      </c>
      <c r="G142" s="104" t="s">
        <v>249</v>
      </c>
      <c r="H142" s="109">
        <v>38000</v>
      </c>
      <c r="I142" s="95" t="s">
        <v>233</v>
      </c>
    </row>
    <row r="143" spans="1:9" x14ac:dyDescent="0.2">
      <c r="A143" s="92">
        <v>5</v>
      </c>
      <c r="B143" s="93">
        <v>6121</v>
      </c>
      <c r="C143" s="94">
        <v>2796</v>
      </c>
      <c r="D143" s="95" t="s">
        <v>329</v>
      </c>
      <c r="E143" s="95" t="s">
        <v>2</v>
      </c>
      <c r="F143" s="65" t="s">
        <v>65</v>
      </c>
      <c r="G143" s="104" t="s">
        <v>249</v>
      </c>
      <c r="H143" s="109">
        <v>40000</v>
      </c>
      <c r="I143" s="95" t="s">
        <v>233</v>
      </c>
    </row>
    <row r="144" spans="1:9" x14ac:dyDescent="0.2">
      <c r="A144" s="92">
        <v>5</v>
      </c>
      <c r="B144" s="93">
        <v>6122</v>
      </c>
      <c r="C144" s="94">
        <v>775000</v>
      </c>
      <c r="D144" s="95" t="s">
        <v>8</v>
      </c>
      <c r="E144" s="95" t="s">
        <v>2</v>
      </c>
      <c r="F144" s="65" t="s">
        <v>65</v>
      </c>
      <c r="G144" s="104" t="s">
        <v>249</v>
      </c>
      <c r="H144" s="109">
        <v>945609.19</v>
      </c>
      <c r="I144" s="95" t="s">
        <v>233</v>
      </c>
    </row>
    <row r="145" spans="1:9" x14ac:dyDescent="0.2">
      <c r="A145" s="92">
        <v>5</v>
      </c>
      <c r="B145" s="93">
        <v>6290</v>
      </c>
      <c r="C145" s="94">
        <v>4000</v>
      </c>
      <c r="D145" s="95" t="s">
        <v>35</v>
      </c>
      <c r="E145" s="95" t="s">
        <v>2</v>
      </c>
      <c r="F145" s="65" t="s">
        <v>65</v>
      </c>
      <c r="G145" s="104" t="s">
        <v>249</v>
      </c>
      <c r="H145" s="109">
        <v>972346.1</v>
      </c>
      <c r="I145" s="95" t="s">
        <v>233</v>
      </c>
    </row>
    <row r="146" spans="1:9" x14ac:dyDescent="0.2">
      <c r="A146" s="92">
        <v>5</v>
      </c>
      <c r="B146" s="93">
        <v>6300</v>
      </c>
      <c r="C146" s="94">
        <v>4004</v>
      </c>
      <c r="D146" s="95" t="s">
        <v>167</v>
      </c>
      <c r="E146" s="95" t="s">
        <v>2</v>
      </c>
      <c r="F146" s="65" t="s">
        <v>65</v>
      </c>
      <c r="G146" s="104" t="s">
        <v>249</v>
      </c>
      <c r="H146" s="109">
        <v>400000</v>
      </c>
      <c r="I146" s="95" t="s">
        <v>233</v>
      </c>
    </row>
    <row r="147" spans="1:9" x14ac:dyDescent="0.2">
      <c r="A147" s="92">
        <v>5</v>
      </c>
      <c r="B147" s="93">
        <v>6300</v>
      </c>
      <c r="C147" s="94">
        <v>4006</v>
      </c>
      <c r="D147" s="95" t="s">
        <v>219</v>
      </c>
      <c r="E147" s="95" t="s">
        <v>2</v>
      </c>
      <c r="F147" s="65" t="s">
        <v>65</v>
      </c>
      <c r="G147" s="104" t="s">
        <v>249</v>
      </c>
      <c r="H147" s="109">
        <v>20400</v>
      </c>
      <c r="I147" s="95" t="s">
        <v>233</v>
      </c>
    </row>
    <row r="148" spans="1:9" x14ac:dyDescent="0.2">
      <c r="A148" s="92">
        <v>5</v>
      </c>
      <c r="B148" s="93">
        <v>6390</v>
      </c>
      <c r="C148" s="94">
        <v>770000</v>
      </c>
      <c r="D148" s="95" t="s">
        <v>36</v>
      </c>
      <c r="E148" s="95" t="s">
        <v>2</v>
      </c>
      <c r="F148" s="65" t="s">
        <v>65</v>
      </c>
      <c r="G148" s="104" t="s">
        <v>249</v>
      </c>
      <c r="H148" s="109">
        <v>108900</v>
      </c>
      <c r="I148" s="95" t="s">
        <v>233</v>
      </c>
    </row>
    <row r="149" spans="1:9" x14ac:dyDescent="0.2">
      <c r="A149" s="92">
        <v>5</v>
      </c>
      <c r="B149" s="93">
        <v>6400</v>
      </c>
      <c r="C149" s="94">
        <v>50002</v>
      </c>
      <c r="D149" s="95" t="s">
        <v>37</v>
      </c>
      <c r="E149" s="95" t="s">
        <v>2</v>
      </c>
      <c r="F149" s="65" t="s">
        <v>65</v>
      </c>
      <c r="G149" s="104" t="s">
        <v>249</v>
      </c>
      <c r="H149" s="109">
        <v>16500</v>
      </c>
      <c r="I149" s="95" t="s">
        <v>233</v>
      </c>
    </row>
    <row r="150" spans="1:9" x14ac:dyDescent="0.2">
      <c r="A150" s="92">
        <v>5</v>
      </c>
      <c r="B150" s="93">
        <v>7890</v>
      </c>
      <c r="C150" s="94">
        <v>43001</v>
      </c>
      <c r="D150" s="95" t="s">
        <v>221</v>
      </c>
      <c r="E150" s="95" t="s">
        <v>54</v>
      </c>
      <c r="F150" s="65" t="s">
        <v>65</v>
      </c>
      <c r="G150" s="104" t="s">
        <v>249</v>
      </c>
      <c r="H150" s="109">
        <v>44898</v>
      </c>
      <c r="I150" s="95" t="s">
        <v>233</v>
      </c>
    </row>
    <row r="151" spans="1:9" x14ac:dyDescent="0.2">
      <c r="A151" s="92">
        <v>5</v>
      </c>
      <c r="B151" s="93">
        <v>7890</v>
      </c>
      <c r="C151" s="94">
        <v>43002</v>
      </c>
      <c r="D151" s="95" t="s">
        <v>330</v>
      </c>
      <c r="E151" s="95" t="s">
        <v>54</v>
      </c>
      <c r="F151" s="65" t="s">
        <v>65</v>
      </c>
      <c r="G151" s="104" t="s">
        <v>249</v>
      </c>
      <c r="H151" s="109">
        <v>15374.88</v>
      </c>
      <c r="I151" s="95" t="s">
        <v>233</v>
      </c>
    </row>
    <row r="152" spans="1:9" x14ac:dyDescent="0.2">
      <c r="A152" s="92">
        <v>5</v>
      </c>
      <c r="B152" s="93">
        <v>8150</v>
      </c>
      <c r="C152" s="94">
        <v>6000</v>
      </c>
      <c r="D152" s="95" t="s">
        <v>222</v>
      </c>
      <c r="E152" s="95" t="s">
        <v>60</v>
      </c>
      <c r="F152" s="65" t="s">
        <v>65</v>
      </c>
      <c r="G152" s="104" t="s">
        <v>249</v>
      </c>
      <c r="H152" s="109">
        <v>1838</v>
      </c>
      <c r="I152" s="95" t="s">
        <v>233</v>
      </c>
    </row>
    <row r="153" spans="1:9" x14ac:dyDescent="0.2">
      <c r="A153" s="92">
        <v>5</v>
      </c>
      <c r="B153" s="93">
        <v>8150</v>
      </c>
      <c r="C153" s="94">
        <v>6010</v>
      </c>
      <c r="D153" s="95" t="s">
        <v>223</v>
      </c>
      <c r="E153" s="95" t="s">
        <v>60</v>
      </c>
      <c r="F153" s="65" t="s">
        <v>65</v>
      </c>
      <c r="G153" s="104" t="s">
        <v>249</v>
      </c>
      <c r="H153" s="109">
        <v>158308.97</v>
      </c>
      <c r="I153" s="95" t="s">
        <v>233</v>
      </c>
    </row>
    <row r="154" spans="1:9" x14ac:dyDescent="0.2">
      <c r="A154" s="92">
        <v>5</v>
      </c>
      <c r="B154" s="93">
        <v>8150</v>
      </c>
      <c r="C154" s="94">
        <v>6012</v>
      </c>
      <c r="D154" s="95" t="s">
        <v>224</v>
      </c>
      <c r="E154" s="95" t="s">
        <v>60</v>
      </c>
      <c r="F154" s="65" t="s">
        <v>65</v>
      </c>
      <c r="G154" s="104" t="s">
        <v>249</v>
      </c>
      <c r="H154" s="109">
        <v>44475</v>
      </c>
      <c r="I154" s="95" t="s">
        <v>233</v>
      </c>
    </row>
    <row r="155" spans="1:9" x14ac:dyDescent="0.2">
      <c r="A155" s="92">
        <v>5</v>
      </c>
      <c r="B155" s="93">
        <v>8150</v>
      </c>
      <c r="C155" s="94">
        <v>50000</v>
      </c>
      <c r="D155" s="95" t="s">
        <v>331</v>
      </c>
      <c r="E155" s="95" t="s">
        <v>24</v>
      </c>
      <c r="F155" s="65" t="s">
        <v>65</v>
      </c>
      <c r="G155" s="104" t="s">
        <v>249</v>
      </c>
      <c r="H155" s="109">
        <v>13644.98</v>
      </c>
      <c r="I155" s="95" t="s">
        <v>233</v>
      </c>
    </row>
    <row r="156" spans="1:9" x14ac:dyDescent="0.2">
      <c r="A156" s="92">
        <v>5</v>
      </c>
      <c r="B156" s="93">
        <v>8151</v>
      </c>
      <c r="C156" s="94">
        <v>6001</v>
      </c>
      <c r="D156" s="95" t="s">
        <v>332</v>
      </c>
      <c r="E156" s="95" t="s">
        <v>23</v>
      </c>
      <c r="F156" s="65" t="s">
        <v>65</v>
      </c>
      <c r="G156" s="104" t="s">
        <v>249</v>
      </c>
      <c r="H156" s="109">
        <v>9617.1</v>
      </c>
      <c r="I156" s="95" t="s">
        <v>233</v>
      </c>
    </row>
    <row r="157" spans="1:9" x14ac:dyDescent="0.2">
      <c r="A157" s="92">
        <v>5</v>
      </c>
      <c r="B157" s="93">
        <v>8151</v>
      </c>
      <c r="C157" s="94">
        <v>6100</v>
      </c>
      <c r="D157" s="95" t="s">
        <v>225</v>
      </c>
      <c r="E157" s="95" t="s">
        <v>60</v>
      </c>
      <c r="F157" s="65" t="s">
        <v>65</v>
      </c>
      <c r="G157" s="104" t="s">
        <v>249</v>
      </c>
      <c r="H157" s="109">
        <v>2863</v>
      </c>
      <c r="I157" s="95" t="s">
        <v>233</v>
      </c>
    </row>
    <row r="158" spans="1:9" x14ac:dyDescent="0.2">
      <c r="A158" s="92">
        <v>5</v>
      </c>
      <c r="B158" s="93">
        <v>8160</v>
      </c>
      <c r="C158" s="94">
        <v>50100</v>
      </c>
      <c r="D158" s="95" t="s">
        <v>38</v>
      </c>
      <c r="E158" s="95" t="s">
        <v>2</v>
      </c>
      <c r="F158" s="65" t="s">
        <v>65</v>
      </c>
      <c r="G158" s="104" t="s">
        <v>249</v>
      </c>
      <c r="H158" s="109">
        <v>521399.84</v>
      </c>
      <c r="I158" s="95" t="s">
        <v>233</v>
      </c>
    </row>
    <row r="159" spans="1:9" x14ac:dyDescent="0.2">
      <c r="A159" s="92">
        <v>5</v>
      </c>
      <c r="B159" s="93">
        <v>8300</v>
      </c>
      <c r="C159" s="94">
        <v>10012</v>
      </c>
      <c r="D159" s="95" t="s">
        <v>333</v>
      </c>
      <c r="E159" s="95" t="s">
        <v>10</v>
      </c>
      <c r="F159" s="65" t="s">
        <v>65</v>
      </c>
      <c r="G159" s="104" t="s">
        <v>249</v>
      </c>
      <c r="H159" s="109">
        <v>31185.35</v>
      </c>
      <c r="I159" s="95" t="s">
        <v>233</v>
      </c>
    </row>
    <row r="160" spans="1:9" x14ac:dyDescent="0.2">
      <c r="A160" s="92">
        <v>5</v>
      </c>
      <c r="B160" s="93">
        <v>8400</v>
      </c>
      <c r="C160" s="94">
        <v>1000</v>
      </c>
      <c r="D160" s="95" t="s">
        <v>334</v>
      </c>
      <c r="E160" s="95" t="s">
        <v>7</v>
      </c>
      <c r="F160" s="65" t="s">
        <v>65</v>
      </c>
      <c r="G160" s="104" t="s">
        <v>249</v>
      </c>
      <c r="H160" s="109">
        <v>293278.78000000003</v>
      </c>
      <c r="I160" s="95" t="s">
        <v>233</v>
      </c>
    </row>
    <row r="161" spans="1:9" x14ac:dyDescent="0.2">
      <c r="A161" s="92">
        <v>5</v>
      </c>
      <c r="B161" s="93">
        <v>8401</v>
      </c>
      <c r="C161" s="94">
        <v>1000</v>
      </c>
      <c r="D161" s="95" t="s">
        <v>335</v>
      </c>
      <c r="E161" s="95" t="s">
        <v>7</v>
      </c>
      <c r="F161" s="65" t="s">
        <v>65</v>
      </c>
      <c r="G161" s="104" t="s">
        <v>249</v>
      </c>
      <c r="H161" s="109">
        <v>1091933.1399999999</v>
      </c>
      <c r="I161" s="95" t="s">
        <v>233</v>
      </c>
    </row>
    <row r="162" spans="1:9" x14ac:dyDescent="0.2">
      <c r="A162" s="92">
        <v>5</v>
      </c>
      <c r="B162" s="93">
        <v>8782</v>
      </c>
      <c r="C162" s="94">
        <v>775000</v>
      </c>
      <c r="D162" s="95" t="s">
        <v>336</v>
      </c>
      <c r="E162" s="95" t="s">
        <v>30</v>
      </c>
      <c r="F162" s="68" t="s">
        <v>235</v>
      </c>
      <c r="G162" s="106" t="s">
        <v>337</v>
      </c>
      <c r="H162" s="110">
        <v>4200000</v>
      </c>
      <c r="I162" s="95" t="s">
        <v>233</v>
      </c>
    </row>
    <row r="163" spans="1:9" x14ac:dyDescent="0.2">
      <c r="A163" s="92">
        <v>5</v>
      </c>
      <c r="B163" s="93">
        <v>8993</v>
      </c>
      <c r="C163" s="94">
        <v>775001</v>
      </c>
      <c r="D163" s="95" t="s">
        <v>168</v>
      </c>
      <c r="E163" s="95" t="s">
        <v>30</v>
      </c>
      <c r="F163" s="68" t="s">
        <v>235</v>
      </c>
      <c r="G163" s="106" t="s">
        <v>342</v>
      </c>
      <c r="H163" s="110">
        <v>-100000</v>
      </c>
      <c r="I163" s="95" t="s">
        <v>233</v>
      </c>
    </row>
    <row r="164" spans="1:9" x14ac:dyDescent="0.2">
      <c r="A164" s="92">
        <v>5</v>
      </c>
      <c r="B164" s="93">
        <v>9001</v>
      </c>
      <c r="C164" s="94">
        <v>640000</v>
      </c>
      <c r="D164" s="95" t="s">
        <v>31</v>
      </c>
      <c r="E164" s="95" t="s">
        <v>3</v>
      </c>
      <c r="F164" s="65" t="s">
        <v>65</v>
      </c>
      <c r="G164" s="104" t="s">
        <v>249</v>
      </c>
      <c r="H164" s="109">
        <v>8000000</v>
      </c>
      <c r="I164" s="95" t="s">
        <v>233</v>
      </c>
    </row>
    <row r="165" spans="1:9" x14ac:dyDescent="0.2">
      <c r="A165" s="92">
        <v>5</v>
      </c>
      <c r="B165" s="93">
        <v>9140</v>
      </c>
      <c r="C165" s="94">
        <v>775000</v>
      </c>
      <c r="D165" s="95" t="s">
        <v>8</v>
      </c>
      <c r="E165" s="95" t="s">
        <v>30</v>
      </c>
      <c r="F165" s="68" t="s">
        <v>235</v>
      </c>
      <c r="G165" s="106" t="s">
        <v>342</v>
      </c>
      <c r="H165" s="110">
        <v>100000</v>
      </c>
      <c r="I165" s="95" t="s">
        <v>233</v>
      </c>
    </row>
    <row r="166" spans="1:9" x14ac:dyDescent="0.2">
      <c r="A166" s="92">
        <v>6</v>
      </c>
      <c r="B166" s="93">
        <v>3400</v>
      </c>
      <c r="C166" s="94">
        <v>298300</v>
      </c>
      <c r="D166" s="95" t="s">
        <v>339</v>
      </c>
      <c r="E166" s="95" t="s">
        <v>3</v>
      </c>
      <c r="F166" s="68" t="s">
        <v>235</v>
      </c>
      <c r="G166" s="106" t="s">
        <v>318</v>
      </c>
      <c r="H166" s="110">
        <v>700000</v>
      </c>
      <c r="I166" s="95" t="s">
        <v>233</v>
      </c>
    </row>
    <row r="167" spans="1:9" x14ac:dyDescent="0.2">
      <c r="A167" s="92">
        <v>6</v>
      </c>
      <c r="B167" s="93">
        <v>8782</v>
      </c>
      <c r="C167" s="94">
        <v>346000</v>
      </c>
      <c r="D167" s="95" t="s">
        <v>56</v>
      </c>
      <c r="E167" s="95" t="s">
        <v>6</v>
      </c>
      <c r="F167" s="68" t="s">
        <v>235</v>
      </c>
      <c r="G167" s="106" t="s">
        <v>337</v>
      </c>
      <c r="H167" s="110">
        <v>4200000</v>
      </c>
      <c r="I167" s="95" t="s">
        <v>233</v>
      </c>
    </row>
    <row r="168" spans="1:9" x14ac:dyDescent="0.2">
      <c r="H168" s="103">
        <f>SUBTOTAL(9,H2:H167)</f>
        <v>28195885.350000001</v>
      </c>
    </row>
  </sheetData>
  <autoFilter ref="A1:K167"/>
  <pageMargins left="0.70866141732283472" right="0.70866141732283472" top="0.78740157480314965" bottom="0.78740157480314965" header="0.31496062992125984" footer="0.31496062992125984"/>
  <pageSetup paperSize="9" orientation="landscape" verticalDpi="599" r:id="rId1"/>
  <headerFooter>
    <oddFooter>&amp;L&amp;8&amp;Z&amp;F / &amp;D /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E24"/>
  <sheetViews>
    <sheetView workbookViewId="0"/>
  </sheetViews>
  <sheetFormatPr baseColWidth="10" defaultRowHeight="15" x14ac:dyDescent="0.2"/>
  <cols>
    <col min="1" max="1" width="45.85546875" style="3" bestFit="1" customWidth="1"/>
    <col min="2" max="2" width="19.140625" style="2" bestFit="1" customWidth="1"/>
    <col min="3" max="3" width="11.42578125" style="3"/>
    <col min="4" max="4" width="33.42578125" style="3" hidden="1" customWidth="1"/>
    <col min="5" max="5" width="19.85546875" style="2" hidden="1" customWidth="1"/>
    <col min="6" max="16384" width="11.42578125" style="3"/>
  </cols>
  <sheetData>
    <row r="1" spans="1:5" ht="18.75" x14ac:dyDescent="0.2">
      <c r="A1" s="1" t="s">
        <v>344</v>
      </c>
    </row>
    <row r="3" spans="1:5" x14ac:dyDescent="0.2">
      <c r="A3" s="4"/>
      <c r="B3" s="5"/>
      <c r="D3" s="4"/>
      <c r="E3" s="5"/>
    </row>
    <row r="4" spans="1:5" x14ac:dyDescent="0.2">
      <c r="A4" s="6" t="s">
        <v>70</v>
      </c>
      <c r="B4" s="7" t="s">
        <v>71</v>
      </c>
      <c r="D4" s="8"/>
      <c r="E4" s="7"/>
    </row>
    <row r="5" spans="1:5" x14ac:dyDescent="0.2">
      <c r="A5" s="9" t="s">
        <v>72</v>
      </c>
      <c r="B5" s="10">
        <v>4285712.13</v>
      </c>
      <c r="D5" s="9"/>
      <c r="E5" s="10"/>
    </row>
    <row r="6" spans="1:5" x14ac:dyDescent="0.2">
      <c r="A6" s="9" t="s">
        <v>73</v>
      </c>
      <c r="B6" s="10">
        <v>230000</v>
      </c>
      <c r="D6" s="9"/>
      <c r="E6" s="10"/>
    </row>
    <row r="7" spans="1:5" x14ac:dyDescent="0.2">
      <c r="A7" s="9" t="s">
        <v>345</v>
      </c>
      <c r="B7" s="10">
        <v>1370897.66</v>
      </c>
      <c r="D7" s="9"/>
      <c r="E7" s="10"/>
    </row>
    <row r="8" spans="1:5" x14ac:dyDescent="0.2">
      <c r="A8" s="9" t="s">
        <v>74</v>
      </c>
      <c r="B8" s="10">
        <v>-4285712.13</v>
      </c>
      <c r="D8" s="9"/>
      <c r="E8" s="10"/>
    </row>
    <row r="9" spans="1:5" x14ac:dyDescent="0.2">
      <c r="A9" s="11" t="s">
        <v>75</v>
      </c>
      <c r="B9" s="12">
        <v>0</v>
      </c>
      <c r="D9" s="9"/>
      <c r="E9" s="10"/>
    </row>
    <row r="10" spans="1:5" x14ac:dyDescent="0.2">
      <c r="A10" s="11"/>
      <c r="B10" s="13">
        <f>SUM(B5:B9)</f>
        <v>1600897.6600000001</v>
      </c>
      <c r="D10" s="9"/>
      <c r="E10" s="10"/>
    </row>
    <row r="11" spans="1:5" x14ac:dyDescent="0.2">
      <c r="A11" s="9" t="s">
        <v>76</v>
      </c>
      <c r="B11" s="10">
        <f>8150+39600</f>
        <v>47750</v>
      </c>
      <c r="D11" s="9"/>
      <c r="E11" s="10"/>
    </row>
    <row r="12" spans="1:5" x14ac:dyDescent="0.2">
      <c r="A12" s="11" t="s">
        <v>77</v>
      </c>
      <c r="B12" s="12">
        <v>-25000</v>
      </c>
      <c r="D12" s="11"/>
      <c r="E12" s="12"/>
    </row>
    <row r="13" spans="1:5" ht="15.75" thickBot="1" x14ac:dyDescent="0.25">
      <c r="A13" s="14" t="s">
        <v>78</v>
      </c>
      <c r="B13" s="15">
        <f>SUM(B10:B12)</f>
        <v>1623647.6600000001</v>
      </c>
      <c r="C13" s="3" t="s">
        <v>233</v>
      </c>
      <c r="D13" s="14"/>
      <c r="E13" s="15"/>
    </row>
    <row r="14" spans="1:5" ht="15.75" thickTop="1" x14ac:dyDescent="0.2">
      <c r="A14" s="11"/>
      <c r="B14" s="13"/>
      <c r="D14" s="8"/>
      <c r="E14" s="13"/>
    </row>
    <row r="15" spans="1:5" x14ac:dyDescent="0.2">
      <c r="A15" s="16" t="s">
        <v>79</v>
      </c>
      <c r="B15" s="13"/>
      <c r="D15" s="8"/>
      <c r="E15" s="13"/>
    </row>
    <row r="16" spans="1:5" x14ac:dyDescent="0.2">
      <c r="A16" s="9" t="s">
        <v>80</v>
      </c>
      <c r="B16" s="10">
        <v>230000</v>
      </c>
      <c r="D16" s="9"/>
      <c r="E16" s="10"/>
    </row>
    <row r="17" spans="1:5" x14ac:dyDescent="0.2">
      <c r="A17" s="9" t="s">
        <v>81</v>
      </c>
      <c r="B17" s="10">
        <v>0</v>
      </c>
      <c r="D17" s="9"/>
      <c r="E17" s="10"/>
    </row>
    <row r="18" spans="1:5" x14ac:dyDescent="0.2">
      <c r="A18" s="9" t="s">
        <v>82</v>
      </c>
      <c r="B18" s="10">
        <v>0</v>
      </c>
      <c r="D18" s="9"/>
      <c r="E18" s="10"/>
    </row>
    <row r="19" spans="1:5" hidden="1" x14ac:dyDescent="0.2">
      <c r="A19" s="17" t="s">
        <v>83</v>
      </c>
      <c r="B19" s="18">
        <v>0</v>
      </c>
      <c r="D19" s="9"/>
      <c r="E19" s="10"/>
    </row>
    <row r="20" spans="1:5" hidden="1" x14ac:dyDescent="0.2">
      <c r="A20" s="11" t="s">
        <v>186</v>
      </c>
      <c r="B20" s="12">
        <v>0</v>
      </c>
      <c r="D20" s="9"/>
      <c r="E20" s="10"/>
    </row>
    <row r="21" spans="1:5" ht="15.75" thickBot="1" x14ac:dyDescent="0.25">
      <c r="A21" s="14" t="s">
        <v>84</v>
      </c>
      <c r="B21" s="15">
        <f>SUM(B16:B20)</f>
        <v>230000</v>
      </c>
      <c r="C21" s="3" t="s">
        <v>233</v>
      </c>
      <c r="D21" s="11"/>
      <c r="E21" s="12"/>
    </row>
    <row r="22" spans="1:5" ht="16.5" thickTop="1" thickBot="1" x14ac:dyDescent="0.25">
      <c r="A22" s="19"/>
      <c r="B22" s="12"/>
      <c r="D22" s="14"/>
      <c r="E22" s="15"/>
    </row>
    <row r="23" spans="1:5" ht="15.75" thickTop="1" x14ac:dyDescent="0.2">
      <c r="A23" s="20"/>
      <c r="B23" s="20"/>
      <c r="D23" s="19"/>
      <c r="E23" s="12"/>
    </row>
    <row r="24" spans="1:5" x14ac:dyDescent="0.2">
      <c r="A24" s="21"/>
      <c r="B24" s="21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&amp;L&amp;8&amp;F / &amp;A /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20"/>
  <sheetViews>
    <sheetView workbookViewId="0"/>
  </sheetViews>
  <sheetFormatPr baseColWidth="10" defaultRowHeight="15" x14ac:dyDescent="0.2"/>
  <cols>
    <col min="1" max="1" width="47.42578125" style="3" bestFit="1" customWidth="1"/>
    <col min="2" max="2" width="19.140625" style="2" customWidth="1"/>
    <col min="3" max="3" width="8.28515625" style="2" customWidth="1"/>
    <col min="4" max="4" width="33.85546875" style="22" hidden="1" customWidth="1"/>
    <col min="5" max="5" width="19.140625" style="2" hidden="1" customWidth="1"/>
    <col min="6" max="6" width="19.85546875" style="23" customWidth="1"/>
    <col min="7" max="16384" width="11.42578125" style="3"/>
  </cols>
  <sheetData>
    <row r="1" spans="1:6" ht="18.75" x14ac:dyDescent="0.2">
      <c r="A1" s="1" t="s">
        <v>346</v>
      </c>
    </row>
    <row r="3" spans="1:6" x14ac:dyDescent="0.2">
      <c r="A3" s="4"/>
      <c r="B3" s="5"/>
      <c r="C3" s="24"/>
      <c r="D3" s="25"/>
      <c r="E3" s="5"/>
    </row>
    <row r="4" spans="1:6" x14ac:dyDescent="0.2">
      <c r="A4" s="8"/>
      <c r="B4" s="7" t="s">
        <v>71</v>
      </c>
      <c r="C4" s="26"/>
      <c r="D4" s="11"/>
      <c r="E4" s="7"/>
      <c r="F4" s="3"/>
    </row>
    <row r="5" spans="1:6" x14ac:dyDescent="0.2">
      <c r="A5" s="9" t="s">
        <v>72</v>
      </c>
      <c r="B5" s="10">
        <v>125000</v>
      </c>
      <c r="C5" s="26"/>
      <c r="D5" s="9"/>
      <c r="E5" s="10"/>
      <c r="F5" s="3"/>
    </row>
    <row r="6" spans="1:6" x14ac:dyDescent="0.2">
      <c r="A6" s="9" t="s">
        <v>73</v>
      </c>
      <c r="B6" s="10">
        <v>4900000</v>
      </c>
      <c r="C6" s="24"/>
      <c r="D6" s="9"/>
      <c r="E6" s="10"/>
      <c r="F6" s="3"/>
    </row>
    <row r="7" spans="1:6" x14ac:dyDescent="0.2">
      <c r="A7" s="9" t="s">
        <v>347</v>
      </c>
      <c r="B7" s="10">
        <v>16564987.689999999</v>
      </c>
      <c r="C7" s="24"/>
      <c r="D7" s="9"/>
      <c r="E7" s="10"/>
      <c r="F7" s="3"/>
    </row>
    <row r="8" spans="1:6" x14ac:dyDescent="0.2">
      <c r="A8" s="9" t="s">
        <v>74</v>
      </c>
      <c r="B8" s="10">
        <v>-125000</v>
      </c>
      <c r="C8" s="24"/>
      <c r="D8" s="9"/>
      <c r="E8" s="10"/>
      <c r="F8" s="3"/>
    </row>
    <row r="9" spans="1:6" x14ac:dyDescent="0.2">
      <c r="A9" s="9" t="s">
        <v>85</v>
      </c>
      <c r="B9" s="10">
        <v>25000</v>
      </c>
      <c r="C9" s="24"/>
      <c r="D9" s="9"/>
      <c r="E9" s="10"/>
      <c r="F9" s="3"/>
    </row>
    <row r="10" spans="1:6" x14ac:dyDescent="0.2">
      <c r="A10" s="11" t="s">
        <v>86</v>
      </c>
      <c r="B10" s="12">
        <f>-8150-39600</f>
        <v>-47750</v>
      </c>
      <c r="C10" s="24"/>
      <c r="D10" s="9"/>
      <c r="E10" s="10"/>
      <c r="F10" s="3"/>
    </row>
    <row r="11" spans="1:6" ht="15.75" thickBot="1" x14ac:dyDescent="0.25">
      <c r="A11" s="14" t="s">
        <v>87</v>
      </c>
      <c r="B11" s="15">
        <f>SUM(B5:B10)</f>
        <v>21442237.689999998</v>
      </c>
      <c r="C11" s="24" t="s">
        <v>233</v>
      </c>
      <c r="D11" s="11"/>
      <c r="E11" s="12"/>
      <c r="F11" s="3"/>
    </row>
    <row r="12" spans="1:6" ht="16.5" thickTop="1" thickBot="1" x14ac:dyDescent="0.25">
      <c r="A12" s="11"/>
      <c r="B12" s="13"/>
      <c r="C12" s="27"/>
      <c r="D12" s="14"/>
      <c r="E12" s="15"/>
      <c r="F12" s="3"/>
    </row>
    <row r="13" spans="1:6" ht="15.75" thickTop="1" x14ac:dyDescent="0.2">
      <c r="A13" s="9" t="s">
        <v>80</v>
      </c>
      <c r="B13" s="10">
        <v>4900000</v>
      </c>
      <c r="C13" s="24"/>
      <c r="D13" s="11"/>
      <c r="E13" s="28"/>
      <c r="F13" s="3"/>
    </row>
    <row r="14" spans="1:6" x14ac:dyDescent="0.2">
      <c r="A14" s="9" t="s">
        <v>88</v>
      </c>
      <c r="B14" s="10">
        <v>0</v>
      </c>
      <c r="C14" s="24"/>
      <c r="D14" s="9"/>
      <c r="E14" s="10"/>
      <c r="F14" s="3"/>
    </row>
    <row r="15" spans="1:6" x14ac:dyDescent="0.2">
      <c r="A15" s="29" t="s">
        <v>89</v>
      </c>
      <c r="B15" s="13">
        <v>0</v>
      </c>
      <c r="C15" s="24"/>
      <c r="D15" s="9"/>
      <c r="E15" s="10"/>
      <c r="F15" s="3"/>
    </row>
    <row r="16" spans="1:6" ht="15.75" thickBot="1" x14ac:dyDescent="0.25">
      <c r="A16" s="14" t="s">
        <v>90</v>
      </c>
      <c r="B16" s="15">
        <f>SUM(B13:B15)</f>
        <v>4900000</v>
      </c>
      <c r="C16" s="24" t="s">
        <v>233</v>
      </c>
      <c r="D16" s="9"/>
      <c r="E16" s="10"/>
      <c r="F16" s="3"/>
    </row>
    <row r="17" spans="1:6" ht="15.75" thickTop="1" x14ac:dyDescent="0.2">
      <c r="A17" s="19"/>
      <c r="B17" s="12"/>
      <c r="C17" s="24"/>
      <c r="D17" s="9"/>
      <c r="E17" s="10"/>
      <c r="F17" s="3"/>
    </row>
    <row r="18" spans="1:6" x14ac:dyDescent="0.2">
      <c r="C18" s="27"/>
      <c r="D18" s="11"/>
      <c r="E18" s="13"/>
      <c r="F18" s="3"/>
    </row>
    <row r="19" spans="1:6" ht="15.75" thickBot="1" x14ac:dyDescent="0.25">
      <c r="A19" s="30"/>
      <c r="B19" s="30"/>
      <c r="C19" s="24"/>
      <c r="D19" s="14"/>
      <c r="E19" s="15"/>
      <c r="F19" s="3"/>
    </row>
    <row r="20" spans="1:6" ht="15.75" thickTop="1" x14ac:dyDescent="0.2">
      <c r="A20" s="30"/>
      <c r="B20" s="30"/>
      <c r="D20" s="31"/>
      <c r="E20" s="12"/>
      <c r="F20" s="3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&amp;L&amp;8&amp;F / &amp;A /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H244"/>
  <sheetViews>
    <sheetView workbookViewId="0">
      <pane ySplit="2" topLeftCell="A3" activePane="bottomLeft" state="frozenSplit"/>
      <selection activeCell="C267" sqref="C267"/>
      <selection pane="bottomLeft" sqref="A1:C1"/>
    </sheetView>
  </sheetViews>
  <sheetFormatPr baseColWidth="10" defaultColWidth="12.42578125" defaultRowHeight="12.75" x14ac:dyDescent="0.2"/>
  <cols>
    <col min="1" max="1" width="3.7109375" style="32" customWidth="1"/>
    <col min="2" max="2" width="6.85546875" style="36" customWidth="1"/>
    <col min="3" max="3" width="62.7109375" style="38" customWidth="1"/>
    <col min="4" max="4" width="8.140625" style="41" bestFit="1" customWidth="1"/>
    <col min="5" max="5" width="10.140625" style="41" bestFit="1" customWidth="1"/>
    <col min="6" max="6" width="12.42578125" style="37" customWidth="1"/>
    <col min="7" max="7" width="15.28515625" style="69" customWidth="1"/>
    <col min="8" max="8" width="12.28515625" style="70" bestFit="1" customWidth="1"/>
    <col min="9" max="16384" width="12.42578125" style="38"/>
  </cols>
  <sheetData>
    <row r="1" spans="1:8" ht="15" customHeight="1" x14ac:dyDescent="0.2">
      <c r="A1" s="118" t="s">
        <v>91</v>
      </c>
      <c r="B1" s="118"/>
      <c r="C1" s="118"/>
      <c r="D1" s="39" t="s">
        <v>92</v>
      </c>
      <c r="E1" s="114" t="s">
        <v>93</v>
      </c>
      <c r="F1" s="114"/>
      <c r="G1" s="119" t="s">
        <v>94</v>
      </c>
      <c r="H1" s="112" t="s">
        <v>95</v>
      </c>
    </row>
    <row r="2" spans="1:8" ht="15" customHeight="1" x14ac:dyDescent="0.2">
      <c r="A2" s="116" t="s">
        <v>96</v>
      </c>
      <c r="B2" s="117"/>
      <c r="C2" s="40" t="s">
        <v>97</v>
      </c>
      <c r="D2" s="40" t="s">
        <v>98</v>
      </c>
      <c r="E2" s="115"/>
      <c r="F2" s="115"/>
      <c r="G2" s="120"/>
      <c r="H2" s="113"/>
    </row>
    <row r="4" spans="1:8" x14ac:dyDescent="0.2">
      <c r="B4" s="33" t="s">
        <v>99</v>
      </c>
    </row>
    <row r="6" spans="1:8" x14ac:dyDescent="0.2">
      <c r="B6" s="34">
        <v>0</v>
      </c>
      <c r="C6" s="43" t="s">
        <v>100</v>
      </c>
    </row>
    <row r="8" spans="1:8" x14ac:dyDescent="0.2">
      <c r="A8" s="111">
        <v>728300</v>
      </c>
      <c r="B8" s="111"/>
      <c r="C8" s="38" t="s">
        <v>352</v>
      </c>
      <c r="D8" s="41" t="s">
        <v>175</v>
      </c>
      <c r="E8" s="41" t="s">
        <v>59</v>
      </c>
      <c r="F8" s="37">
        <v>42103</v>
      </c>
      <c r="G8" s="71">
        <v>142.22999999999999</v>
      </c>
    </row>
    <row r="9" spans="1:8" x14ac:dyDescent="0.2">
      <c r="A9" s="111">
        <v>728301</v>
      </c>
      <c r="B9" s="111"/>
      <c r="C9" s="38" t="s">
        <v>351</v>
      </c>
      <c r="D9" s="41" t="s">
        <v>175</v>
      </c>
      <c r="E9" s="41" t="s">
        <v>59</v>
      </c>
      <c r="F9" s="37">
        <v>42103</v>
      </c>
      <c r="G9" s="71">
        <v>43250.879999999997</v>
      </c>
    </row>
    <row r="10" spans="1:8" x14ac:dyDescent="0.2">
      <c r="A10" s="111">
        <v>728301</v>
      </c>
      <c r="B10" s="111"/>
      <c r="C10" s="38" t="s">
        <v>353</v>
      </c>
      <c r="D10" s="41" t="s">
        <v>175</v>
      </c>
      <c r="E10" s="41" t="s">
        <v>106</v>
      </c>
      <c r="F10" s="37">
        <v>42352</v>
      </c>
      <c r="G10" s="71">
        <v>-700</v>
      </c>
    </row>
    <row r="11" spans="1:8" x14ac:dyDescent="0.2">
      <c r="A11" s="111">
        <v>728302</v>
      </c>
      <c r="B11" s="111"/>
      <c r="C11" s="38" t="s">
        <v>355</v>
      </c>
      <c r="D11" s="41" t="s">
        <v>175</v>
      </c>
      <c r="E11" s="41" t="s">
        <v>59</v>
      </c>
      <c r="F11" s="37">
        <v>42103</v>
      </c>
      <c r="G11" s="71">
        <v>22756.42</v>
      </c>
    </row>
    <row r="12" spans="1:8" ht="14.25" x14ac:dyDescent="0.2">
      <c r="A12" s="111">
        <v>728303</v>
      </c>
      <c r="B12" s="111"/>
      <c r="C12" s="38" t="s">
        <v>356</v>
      </c>
      <c r="D12" s="41" t="s">
        <v>175</v>
      </c>
      <c r="E12" s="41" t="s">
        <v>59</v>
      </c>
      <c r="F12" s="37">
        <v>42103</v>
      </c>
      <c r="G12" s="71">
        <v>31600.99</v>
      </c>
    </row>
    <row r="13" spans="1:8" x14ac:dyDescent="0.2">
      <c r="A13" s="111">
        <v>728304</v>
      </c>
      <c r="B13" s="111"/>
      <c r="C13" s="38" t="s">
        <v>354</v>
      </c>
      <c r="D13" s="41" t="s">
        <v>175</v>
      </c>
      <c r="E13" s="41" t="s">
        <v>59</v>
      </c>
      <c r="F13" s="37">
        <v>42103</v>
      </c>
      <c r="G13" s="71">
        <v>5903.85</v>
      </c>
    </row>
    <row r="14" spans="1:8" x14ac:dyDescent="0.2">
      <c r="A14" s="111">
        <v>728305</v>
      </c>
      <c r="B14" s="111"/>
      <c r="C14" s="38" t="s">
        <v>357</v>
      </c>
      <c r="D14" s="41" t="s">
        <v>175</v>
      </c>
      <c r="E14" s="41" t="s">
        <v>106</v>
      </c>
      <c r="F14" s="37">
        <v>42352</v>
      </c>
      <c r="G14" s="71">
        <v>700</v>
      </c>
    </row>
    <row r="15" spans="1:8" ht="14.25" x14ac:dyDescent="0.2">
      <c r="A15" s="111">
        <v>728307</v>
      </c>
      <c r="B15" s="111"/>
      <c r="C15" s="38" t="s">
        <v>358</v>
      </c>
      <c r="D15" s="41" t="s">
        <v>175</v>
      </c>
      <c r="E15" s="41" t="s">
        <v>59</v>
      </c>
      <c r="F15" s="37">
        <v>42103</v>
      </c>
      <c r="G15" s="71">
        <v>12921.73</v>
      </c>
    </row>
    <row r="16" spans="1:8" ht="14.25" x14ac:dyDescent="0.2">
      <c r="A16" s="111">
        <v>728308</v>
      </c>
      <c r="B16" s="111"/>
      <c r="C16" s="38" t="s">
        <v>148</v>
      </c>
      <c r="D16" s="41" t="s">
        <v>175</v>
      </c>
      <c r="E16" s="41" t="s">
        <v>59</v>
      </c>
      <c r="F16" s="37">
        <v>42103</v>
      </c>
      <c r="G16" s="71">
        <v>24390.51</v>
      </c>
    </row>
    <row r="17" spans="1:8" x14ac:dyDescent="0.2">
      <c r="A17" s="111">
        <v>728309</v>
      </c>
      <c r="B17" s="111"/>
      <c r="C17" s="38" t="s">
        <v>20</v>
      </c>
      <c r="D17" s="41" t="s">
        <v>175</v>
      </c>
      <c r="E17" s="41" t="s">
        <v>59</v>
      </c>
      <c r="F17" s="37">
        <v>42103</v>
      </c>
      <c r="G17" s="72">
        <v>4657.2</v>
      </c>
      <c r="H17" s="70">
        <f>SUM(G8:G17)</f>
        <v>145623.81000000003</v>
      </c>
    </row>
    <row r="18" spans="1:8" x14ac:dyDescent="0.2">
      <c r="A18" s="53"/>
      <c r="B18" s="53"/>
      <c r="G18" s="71"/>
    </row>
    <row r="19" spans="1:8" x14ac:dyDescent="0.2">
      <c r="B19" s="34">
        <v>100</v>
      </c>
      <c r="C19" s="43" t="s">
        <v>169</v>
      </c>
    </row>
    <row r="20" spans="1:8" x14ac:dyDescent="0.2">
      <c r="B20" s="34"/>
      <c r="C20" s="43"/>
    </row>
    <row r="21" spans="1:8" x14ac:dyDescent="0.2">
      <c r="A21" s="111">
        <v>565000</v>
      </c>
      <c r="B21" s="111"/>
      <c r="C21" s="38" t="s">
        <v>197</v>
      </c>
      <c r="D21" s="41" t="s">
        <v>1</v>
      </c>
      <c r="E21" s="41" t="s">
        <v>59</v>
      </c>
      <c r="F21" s="37">
        <v>42103</v>
      </c>
      <c r="G21" s="69">
        <v>43596</v>
      </c>
    </row>
    <row r="22" spans="1:8" x14ac:dyDescent="0.2">
      <c r="A22" s="111">
        <v>640000</v>
      </c>
      <c r="B22" s="111"/>
      <c r="C22" s="38" t="s">
        <v>31</v>
      </c>
      <c r="D22" s="41" t="s">
        <v>1</v>
      </c>
      <c r="E22" s="41" t="s">
        <v>59</v>
      </c>
      <c r="F22" s="37">
        <v>42103</v>
      </c>
      <c r="G22" s="72">
        <v>357650.16</v>
      </c>
      <c r="H22" s="70">
        <f>SUM(G21:G22)</f>
        <v>401246.16</v>
      </c>
    </row>
    <row r="24" spans="1:8" x14ac:dyDescent="0.2">
      <c r="B24" s="34">
        <v>103</v>
      </c>
      <c r="C24" s="43" t="s">
        <v>236</v>
      </c>
    </row>
    <row r="26" spans="1:8" x14ac:dyDescent="0.2">
      <c r="A26" s="111">
        <v>728001</v>
      </c>
      <c r="B26" s="111"/>
      <c r="C26" s="38" t="s">
        <v>359</v>
      </c>
      <c r="D26" s="41" t="s">
        <v>198</v>
      </c>
      <c r="E26" s="41" t="s">
        <v>59</v>
      </c>
      <c r="F26" s="37">
        <v>42103</v>
      </c>
      <c r="G26" s="72">
        <v>36064.480000000003</v>
      </c>
      <c r="H26" s="70">
        <f>SUM(G26:G26)</f>
        <v>36064.480000000003</v>
      </c>
    </row>
    <row r="28" spans="1:8" x14ac:dyDescent="0.2">
      <c r="B28" s="34">
        <v>106</v>
      </c>
      <c r="C28" s="43" t="s">
        <v>360</v>
      </c>
    </row>
    <row r="29" spans="1:8" x14ac:dyDescent="0.2">
      <c r="B29" s="34"/>
      <c r="C29" s="43"/>
    </row>
    <row r="30" spans="1:8" x14ac:dyDescent="0.2">
      <c r="A30" s="111">
        <v>757000</v>
      </c>
      <c r="B30" s="111"/>
      <c r="C30" s="38" t="s">
        <v>361</v>
      </c>
      <c r="D30" s="41" t="s">
        <v>1</v>
      </c>
      <c r="E30" s="41" t="s">
        <v>102</v>
      </c>
      <c r="F30" s="37">
        <v>42082</v>
      </c>
      <c r="G30" s="69">
        <v>-3000</v>
      </c>
    </row>
    <row r="31" spans="1:8" x14ac:dyDescent="0.2">
      <c r="A31" s="111">
        <v>757000</v>
      </c>
      <c r="B31" s="111"/>
      <c r="C31" s="38" t="s">
        <v>361</v>
      </c>
      <c r="D31" s="41" t="s">
        <v>1</v>
      </c>
      <c r="E31" s="41" t="s">
        <v>102</v>
      </c>
      <c r="F31" s="37">
        <v>42164</v>
      </c>
      <c r="G31" s="72">
        <v>-10000</v>
      </c>
      <c r="H31" s="70">
        <f>SUM(G30:G31)</f>
        <v>-13000</v>
      </c>
    </row>
    <row r="33" spans="1:8" x14ac:dyDescent="0.2">
      <c r="B33" s="34">
        <v>110</v>
      </c>
      <c r="C33" s="43" t="s">
        <v>103</v>
      </c>
    </row>
    <row r="35" spans="1:8" x14ac:dyDescent="0.2">
      <c r="A35" s="111">
        <v>728015</v>
      </c>
      <c r="B35" s="111"/>
      <c r="C35" s="38" t="s">
        <v>104</v>
      </c>
      <c r="D35" s="41" t="s">
        <v>1</v>
      </c>
      <c r="E35" s="41" t="s">
        <v>59</v>
      </c>
      <c r="F35" s="37">
        <v>42103</v>
      </c>
      <c r="G35" s="69">
        <v>48441.71</v>
      </c>
    </row>
    <row r="36" spans="1:8" x14ac:dyDescent="0.2">
      <c r="A36" s="111">
        <v>728199</v>
      </c>
      <c r="B36" s="111"/>
      <c r="C36" s="38" t="s">
        <v>105</v>
      </c>
      <c r="D36" s="41" t="s">
        <v>198</v>
      </c>
      <c r="E36" s="41" t="s">
        <v>59</v>
      </c>
      <c r="F36" s="37">
        <v>42103</v>
      </c>
      <c r="G36" s="72">
        <v>12765.95</v>
      </c>
      <c r="H36" s="70">
        <f>SUM(G35:G36)</f>
        <v>61207.66</v>
      </c>
    </row>
    <row r="37" spans="1:8" x14ac:dyDescent="0.2">
      <c r="B37" s="34">
        <v>140</v>
      </c>
      <c r="C37" s="43" t="s">
        <v>362</v>
      </c>
    </row>
    <row r="39" spans="1:8" x14ac:dyDescent="0.2">
      <c r="A39" s="111">
        <v>728099</v>
      </c>
      <c r="B39" s="111"/>
      <c r="C39" s="38" t="s">
        <v>258</v>
      </c>
      <c r="D39" s="41" t="s">
        <v>363</v>
      </c>
      <c r="E39" s="41" t="s">
        <v>59</v>
      </c>
      <c r="F39" s="37">
        <v>42103</v>
      </c>
      <c r="G39" s="69">
        <v>19200</v>
      </c>
    </row>
    <row r="40" spans="1:8" x14ac:dyDescent="0.2">
      <c r="A40" s="111">
        <v>728200</v>
      </c>
      <c r="B40" s="111"/>
      <c r="C40" s="38" t="s">
        <v>241</v>
      </c>
      <c r="D40" s="41" t="s">
        <v>363</v>
      </c>
      <c r="E40" s="41" t="s">
        <v>59</v>
      </c>
      <c r="F40" s="37">
        <v>42103</v>
      </c>
      <c r="G40" s="72">
        <v>2970</v>
      </c>
      <c r="H40" s="70">
        <f>SUM(G39:G40)</f>
        <v>22170</v>
      </c>
    </row>
    <row r="42" spans="1:8" x14ac:dyDescent="0.2">
      <c r="B42" s="34">
        <v>210</v>
      </c>
      <c r="C42" s="43" t="s">
        <v>107</v>
      </c>
    </row>
    <row r="44" spans="1:8" x14ac:dyDescent="0.2">
      <c r="A44" s="111">
        <v>728199</v>
      </c>
      <c r="B44" s="111"/>
      <c r="C44" s="38" t="s">
        <v>105</v>
      </c>
      <c r="D44" s="41" t="s">
        <v>198</v>
      </c>
      <c r="E44" s="41" t="s">
        <v>59</v>
      </c>
      <c r="F44" s="37">
        <v>42103</v>
      </c>
      <c r="G44" s="72">
        <v>3865</v>
      </c>
      <c r="H44" s="70">
        <f>SUM(G44:G44)</f>
        <v>3865</v>
      </c>
    </row>
    <row r="46" spans="1:8" x14ac:dyDescent="0.2">
      <c r="B46" s="34">
        <v>230</v>
      </c>
      <c r="C46" s="43" t="s">
        <v>108</v>
      </c>
    </row>
    <row r="48" spans="1:8" x14ac:dyDescent="0.2">
      <c r="A48" s="111">
        <v>510000</v>
      </c>
      <c r="B48" s="111"/>
      <c r="C48" s="38" t="s">
        <v>58</v>
      </c>
      <c r="D48" s="41" t="s">
        <v>260</v>
      </c>
      <c r="E48" s="41" t="s">
        <v>101</v>
      </c>
      <c r="F48" s="37">
        <v>42341</v>
      </c>
      <c r="G48" s="69">
        <v>197000</v>
      </c>
    </row>
    <row r="49" spans="1:8" x14ac:dyDescent="0.2">
      <c r="A49" s="111">
        <v>728199</v>
      </c>
      <c r="B49" s="111"/>
      <c r="C49" s="38" t="s">
        <v>105</v>
      </c>
      <c r="D49" s="41" t="s">
        <v>198</v>
      </c>
      <c r="E49" s="41" t="s">
        <v>59</v>
      </c>
      <c r="F49" s="37">
        <v>42103</v>
      </c>
      <c r="G49" s="72">
        <v>171</v>
      </c>
      <c r="H49" s="70">
        <f>SUM(G48:G49)</f>
        <v>197171</v>
      </c>
    </row>
    <row r="50" spans="1:8" x14ac:dyDescent="0.2">
      <c r="A50" s="53"/>
      <c r="B50" s="53"/>
      <c r="G50" s="71"/>
    </row>
    <row r="51" spans="1:8" x14ac:dyDescent="0.2">
      <c r="B51" s="34">
        <v>240</v>
      </c>
      <c r="C51" s="43" t="s">
        <v>364</v>
      </c>
    </row>
    <row r="53" spans="1:8" x14ac:dyDescent="0.2">
      <c r="A53" s="111">
        <v>728400</v>
      </c>
      <c r="B53" s="111"/>
      <c r="C53" s="38" t="s">
        <v>55</v>
      </c>
      <c r="D53" s="41" t="s">
        <v>260</v>
      </c>
      <c r="E53" s="41" t="s">
        <v>365</v>
      </c>
      <c r="F53" s="37">
        <v>42243</v>
      </c>
      <c r="G53" s="69">
        <v>1500000</v>
      </c>
    </row>
    <row r="54" spans="1:8" x14ac:dyDescent="0.2">
      <c r="A54" s="111">
        <v>728400</v>
      </c>
      <c r="B54" s="111"/>
      <c r="C54" s="38" t="s">
        <v>55</v>
      </c>
      <c r="D54" s="41" t="s">
        <v>260</v>
      </c>
      <c r="E54" s="41" t="s">
        <v>101</v>
      </c>
      <c r="F54" s="37">
        <v>42341</v>
      </c>
      <c r="G54" s="69">
        <v>-197000</v>
      </c>
    </row>
    <row r="55" spans="1:8" x14ac:dyDescent="0.2">
      <c r="A55" s="111">
        <v>728400</v>
      </c>
      <c r="B55" s="111"/>
      <c r="C55" s="38" t="s">
        <v>55</v>
      </c>
      <c r="D55" s="41" t="s">
        <v>260</v>
      </c>
      <c r="E55" s="41" t="s">
        <v>101</v>
      </c>
      <c r="F55" s="37">
        <v>42341</v>
      </c>
      <c r="G55" s="72">
        <v>-400000</v>
      </c>
      <c r="H55" s="70">
        <f>SUM(G53:G55)</f>
        <v>903000</v>
      </c>
    </row>
    <row r="56" spans="1:8" x14ac:dyDescent="0.2">
      <c r="A56" s="86"/>
      <c r="B56" s="86"/>
      <c r="G56" s="71"/>
    </row>
    <row r="57" spans="1:8" x14ac:dyDescent="0.2">
      <c r="B57" s="34">
        <v>290</v>
      </c>
      <c r="C57" s="43" t="s">
        <v>109</v>
      </c>
    </row>
    <row r="59" spans="1:8" x14ac:dyDescent="0.2">
      <c r="A59" s="111">
        <v>603001</v>
      </c>
      <c r="B59" s="111"/>
      <c r="C59" s="38" t="s">
        <v>366</v>
      </c>
      <c r="D59" s="41" t="s">
        <v>265</v>
      </c>
      <c r="E59" s="41" t="s">
        <v>101</v>
      </c>
      <c r="F59" s="37">
        <v>42341</v>
      </c>
      <c r="G59" s="72">
        <v>138900</v>
      </c>
      <c r="H59" s="70">
        <f>SUM(G59:G59)</f>
        <v>138900</v>
      </c>
    </row>
    <row r="60" spans="1:8" x14ac:dyDescent="0.2">
      <c r="A60" s="86"/>
      <c r="B60" s="86"/>
      <c r="G60" s="71"/>
    </row>
    <row r="61" spans="1:8" x14ac:dyDescent="0.2">
      <c r="B61" s="34">
        <v>300</v>
      </c>
      <c r="C61" s="43" t="s">
        <v>367</v>
      </c>
    </row>
    <row r="63" spans="1:8" x14ac:dyDescent="0.2">
      <c r="A63" s="111">
        <v>510000</v>
      </c>
      <c r="B63" s="111"/>
      <c r="C63" s="38" t="s">
        <v>58</v>
      </c>
      <c r="D63" s="41" t="s">
        <v>209</v>
      </c>
      <c r="E63" s="41" t="s">
        <v>365</v>
      </c>
      <c r="F63" s="37">
        <v>42348</v>
      </c>
      <c r="G63" s="72">
        <v>-62000</v>
      </c>
      <c r="H63" s="70">
        <f>SUM(G63:G63)</f>
        <v>-62000</v>
      </c>
    </row>
    <row r="64" spans="1:8" x14ac:dyDescent="0.2">
      <c r="A64" s="86"/>
      <c r="B64" s="86"/>
      <c r="G64" s="71"/>
    </row>
    <row r="65" spans="1:8" x14ac:dyDescent="0.2">
      <c r="B65" s="34">
        <v>311</v>
      </c>
      <c r="C65" s="43" t="s">
        <v>110</v>
      </c>
    </row>
    <row r="67" spans="1:8" x14ac:dyDescent="0.2">
      <c r="A67" s="111">
        <v>43000</v>
      </c>
      <c r="B67" s="111"/>
      <c r="C67" s="38" t="s">
        <v>12</v>
      </c>
      <c r="D67" s="41" t="s">
        <v>170</v>
      </c>
      <c r="E67" s="41" t="s">
        <v>59</v>
      </c>
      <c r="F67" s="37">
        <v>42103</v>
      </c>
      <c r="G67" s="72">
        <v>830.61</v>
      </c>
      <c r="H67" s="70">
        <f>SUM(G67:G67)</f>
        <v>830.61</v>
      </c>
    </row>
    <row r="68" spans="1:8" x14ac:dyDescent="0.2">
      <c r="B68" s="34">
        <v>500</v>
      </c>
      <c r="C68" s="43" t="s">
        <v>368</v>
      </c>
    </row>
    <row r="70" spans="1:8" x14ac:dyDescent="0.2">
      <c r="A70" s="111">
        <v>510000</v>
      </c>
      <c r="B70" s="111"/>
      <c r="C70" s="38" t="s">
        <v>58</v>
      </c>
      <c r="D70" s="41" t="s">
        <v>369</v>
      </c>
      <c r="E70" s="41" t="s">
        <v>365</v>
      </c>
      <c r="F70" s="37">
        <v>42348</v>
      </c>
      <c r="G70" s="69">
        <v>55000</v>
      </c>
    </row>
    <row r="71" spans="1:8" x14ac:dyDescent="0.2">
      <c r="A71" s="111">
        <v>728002</v>
      </c>
      <c r="B71" s="111"/>
      <c r="C71" s="38" t="s">
        <v>370</v>
      </c>
      <c r="D71" s="41" t="s">
        <v>369</v>
      </c>
      <c r="E71" s="41" t="s">
        <v>365</v>
      </c>
      <c r="F71" s="37">
        <v>42348</v>
      </c>
      <c r="G71" s="72">
        <v>7000</v>
      </c>
      <c r="H71" s="70">
        <f>SUM(G70:G71)</f>
        <v>62000</v>
      </c>
    </row>
    <row r="73" spans="1:8" x14ac:dyDescent="0.2">
      <c r="B73" s="34">
        <v>610</v>
      </c>
      <c r="C73" s="43" t="s">
        <v>111</v>
      </c>
    </row>
    <row r="75" spans="1:8" x14ac:dyDescent="0.2">
      <c r="A75" s="111">
        <v>757700</v>
      </c>
      <c r="B75" s="111"/>
      <c r="C75" s="38" t="s">
        <v>112</v>
      </c>
      <c r="D75" s="41" t="s">
        <v>171</v>
      </c>
      <c r="E75" s="41" t="s">
        <v>102</v>
      </c>
      <c r="F75" s="37">
        <v>42164</v>
      </c>
      <c r="G75" s="69">
        <v>-10000</v>
      </c>
    </row>
    <row r="76" spans="1:8" x14ac:dyDescent="0.2">
      <c r="A76" s="111">
        <v>757700</v>
      </c>
      <c r="B76" s="111"/>
      <c r="C76" s="38" t="s">
        <v>112</v>
      </c>
      <c r="D76" s="41" t="s">
        <v>171</v>
      </c>
      <c r="E76" s="41" t="s">
        <v>102</v>
      </c>
      <c r="F76" s="37">
        <v>42271</v>
      </c>
      <c r="G76" s="69">
        <v>-8150</v>
      </c>
    </row>
    <row r="77" spans="1:8" x14ac:dyDescent="0.2">
      <c r="A77" s="111">
        <v>757701</v>
      </c>
      <c r="B77" s="111"/>
      <c r="C77" s="38" t="s">
        <v>112</v>
      </c>
      <c r="D77" s="41" t="s">
        <v>171</v>
      </c>
      <c r="E77" s="41" t="s">
        <v>102</v>
      </c>
      <c r="F77" s="37">
        <v>42243</v>
      </c>
      <c r="G77" s="69">
        <v>-1500</v>
      </c>
    </row>
    <row r="78" spans="1:8" x14ac:dyDescent="0.2">
      <c r="A78" s="111">
        <v>757701</v>
      </c>
      <c r="B78" s="111"/>
      <c r="C78" s="38" t="s">
        <v>52</v>
      </c>
      <c r="D78" s="41" t="s">
        <v>171</v>
      </c>
      <c r="E78" s="41" t="s">
        <v>101</v>
      </c>
      <c r="F78" s="37">
        <v>42341</v>
      </c>
      <c r="G78" s="72">
        <v>-44000</v>
      </c>
      <c r="H78" s="70">
        <f>SUM(G75:G78)</f>
        <v>-63650</v>
      </c>
    </row>
    <row r="80" spans="1:8" x14ac:dyDescent="0.2">
      <c r="B80" s="34">
        <v>700</v>
      </c>
      <c r="C80" s="43" t="s">
        <v>49</v>
      </c>
    </row>
    <row r="82" spans="1:8" x14ac:dyDescent="0.2">
      <c r="A82" s="111">
        <v>729100</v>
      </c>
      <c r="B82" s="111"/>
      <c r="C82" s="38" t="s">
        <v>40</v>
      </c>
      <c r="D82" s="41" t="s">
        <v>41</v>
      </c>
      <c r="E82" s="41" t="s">
        <v>59</v>
      </c>
      <c r="F82" s="37">
        <v>42103</v>
      </c>
      <c r="G82" s="69">
        <v>10350.700000000001</v>
      </c>
    </row>
    <row r="83" spans="1:8" x14ac:dyDescent="0.2">
      <c r="A83" s="111">
        <v>729104</v>
      </c>
      <c r="B83" s="111"/>
      <c r="C83" s="38" t="s">
        <v>204</v>
      </c>
      <c r="D83" s="41" t="s">
        <v>238</v>
      </c>
      <c r="E83" s="41" t="s">
        <v>59</v>
      </c>
      <c r="F83" s="37">
        <v>42103</v>
      </c>
      <c r="G83" s="69">
        <v>812.2</v>
      </c>
    </row>
    <row r="84" spans="1:8" x14ac:dyDescent="0.2">
      <c r="A84" s="111">
        <v>729105</v>
      </c>
      <c r="B84" s="111"/>
      <c r="C84" s="38" t="s">
        <v>162</v>
      </c>
      <c r="D84" s="41" t="s">
        <v>239</v>
      </c>
      <c r="E84" s="41" t="s">
        <v>59</v>
      </c>
      <c r="F84" s="37">
        <v>42103</v>
      </c>
      <c r="G84" s="69">
        <v>99.39</v>
      </c>
    </row>
    <row r="85" spans="1:8" ht="14.25" x14ac:dyDescent="0.2">
      <c r="A85" s="111">
        <v>729107</v>
      </c>
      <c r="B85" s="111"/>
      <c r="C85" s="38" t="s">
        <v>371</v>
      </c>
      <c r="D85" s="41" t="s">
        <v>240</v>
      </c>
      <c r="E85" s="41" t="s">
        <v>59</v>
      </c>
      <c r="F85" s="37">
        <v>42103</v>
      </c>
      <c r="G85" s="69">
        <v>948.7</v>
      </c>
    </row>
    <row r="86" spans="1:8" ht="14.25" x14ac:dyDescent="0.2">
      <c r="A86" s="111">
        <v>729204</v>
      </c>
      <c r="B86" s="111"/>
      <c r="C86" s="38" t="s">
        <v>149</v>
      </c>
      <c r="D86" s="41" t="s">
        <v>176</v>
      </c>
      <c r="E86" s="41" t="s">
        <v>59</v>
      </c>
      <c r="F86" s="37">
        <v>42103</v>
      </c>
      <c r="G86" s="69">
        <v>1678.73</v>
      </c>
    </row>
    <row r="87" spans="1:8" ht="14.25" x14ac:dyDescent="0.2">
      <c r="A87" s="111">
        <v>729212</v>
      </c>
      <c r="B87" s="111"/>
      <c r="C87" s="38" t="s">
        <v>150</v>
      </c>
      <c r="D87" s="41" t="s">
        <v>177</v>
      </c>
      <c r="E87" s="41" t="s">
        <v>59</v>
      </c>
      <c r="F87" s="37">
        <v>42103</v>
      </c>
      <c r="G87" s="69">
        <v>655.5</v>
      </c>
    </row>
    <row r="88" spans="1:8" x14ac:dyDescent="0.2">
      <c r="A88" s="111">
        <v>729213</v>
      </c>
      <c r="B88" s="111"/>
      <c r="C88" s="38" t="s">
        <v>47</v>
      </c>
      <c r="D88" s="41" t="s">
        <v>178</v>
      </c>
      <c r="E88" s="41" t="s">
        <v>59</v>
      </c>
      <c r="F88" s="37">
        <v>42103</v>
      </c>
      <c r="G88" s="72">
        <v>1328.91</v>
      </c>
      <c r="H88" s="70">
        <f>SUM(G82:G88)</f>
        <v>15874.130000000001</v>
      </c>
    </row>
    <row r="90" spans="1:8" x14ac:dyDescent="0.2">
      <c r="B90" s="34">
        <v>940</v>
      </c>
      <c r="C90" s="43" t="s">
        <v>113</v>
      </c>
    </row>
    <row r="91" spans="1:8" x14ac:dyDescent="0.2">
      <c r="B91" s="34"/>
      <c r="C91" s="43"/>
    </row>
    <row r="92" spans="1:8" x14ac:dyDescent="0.2">
      <c r="A92" s="111">
        <v>728003</v>
      </c>
      <c r="B92" s="111"/>
      <c r="C92" s="38" t="s">
        <v>114</v>
      </c>
      <c r="D92" s="41" t="s">
        <v>1</v>
      </c>
      <c r="E92" s="41" t="s">
        <v>59</v>
      </c>
      <c r="F92" s="37">
        <v>42103</v>
      </c>
      <c r="G92" s="72">
        <v>13000</v>
      </c>
      <c r="H92" s="70">
        <f>SUM(G92:G92)</f>
        <v>13000</v>
      </c>
    </row>
    <row r="94" spans="1:8" x14ac:dyDescent="0.2">
      <c r="B94" s="34">
        <v>2101</v>
      </c>
      <c r="C94" s="43" t="s">
        <v>135</v>
      </c>
    </row>
    <row r="96" spans="1:8" x14ac:dyDescent="0.2">
      <c r="A96" s="111">
        <v>614000</v>
      </c>
      <c r="B96" s="111"/>
      <c r="C96" s="38" t="s">
        <v>163</v>
      </c>
      <c r="D96" s="41" t="s">
        <v>23</v>
      </c>
      <c r="E96" s="41" t="s">
        <v>101</v>
      </c>
      <c r="F96" s="37">
        <v>42341</v>
      </c>
      <c r="G96" s="69">
        <v>100000</v>
      </c>
    </row>
    <row r="97" spans="1:8" x14ac:dyDescent="0.2">
      <c r="A97" s="111">
        <v>700100</v>
      </c>
      <c r="B97" s="111"/>
      <c r="C97" s="38" t="s">
        <v>21</v>
      </c>
      <c r="D97" s="41" t="s">
        <v>22</v>
      </c>
      <c r="E97" s="41" t="s">
        <v>101</v>
      </c>
      <c r="F97" s="37">
        <v>42341</v>
      </c>
      <c r="G97" s="72">
        <v>-138900</v>
      </c>
      <c r="H97" s="70">
        <f>SUM(G96:G97)</f>
        <v>-38900</v>
      </c>
    </row>
    <row r="99" spans="1:8" x14ac:dyDescent="0.2">
      <c r="B99" s="34">
        <v>2280</v>
      </c>
      <c r="C99" s="43" t="s">
        <v>372</v>
      </c>
    </row>
    <row r="100" spans="1:8" x14ac:dyDescent="0.2">
      <c r="B100" s="34"/>
      <c r="C100" s="43"/>
    </row>
    <row r="101" spans="1:8" x14ac:dyDescent="0.2">
      <c r="A101" s="111">
        <v>728000</v>
      </c>
      <c r="B101" s="111"/>
      <c r="C101" s="38" t="s">
        <v>55</v>
      </c>
      <c r="D101" s="41" t="s">
        <v>1</v>
      </c>
      <c r="E101" s="41" t="s">
        <v>59</v>
      </c>
      <c r="F101" s="37">
        <v>42103</v>
      </c>
      <c r="G101" s="72">
        <v>140277.82999999999</v>
      </c>
      <c r="H101" s="70">
        <f>SUM(G101:G101)</f>
        <v>140277.82999999999</v>
      </c>
    </row>
    <row r="103" spans="1:8" x14ac:dyDescent="0.2">
      <c r="B103" s="34">
        <v>2400</v>
      </c>
      <c r="C103" s="43" t="s">
        <v>115</v>
      </c>
    </row>
    <row r="105" spans="1:8" x14ac:dyDescent="0.2">
      <c r="A105" s="111">
        <v>700100</v>
      </c>
      <c r="B105" s="111"/>
      <c r="C105" s="38" t="s">
        <v>21</v>
      </c>
      <c r="D105" s="41" t="s">
        <v>22</v>
      </c>
      <c r="E105" s="41" t="s">
        <v>365</v>
      </c>
      <c r="F105" s="37">
        <v>42243</v>
      </c>
      <c r="G105" s="69">
        <v>-280000</v>
      </c>
    </row>
    <row r="106" spans="1:8" x14ac:dyDescent="0.2">
      <c r="A106" s="111">
        <v>759000</v>
      </c>
      <c r="B106" s="111"/>
      <c r="C106" s="38" t="s">
        <v>373</v>
      </c>
      <c r="D106" s="41" t="s">
        <v>278</v>
      </c>
      <c r="E106" s="41" t="s">
        <v>365</v>
      </c>
      <c r="F106" s="37">
        <v>42243</v>
      </c>
      <c r="G106" s="72">
        <v>-200000</v>
      </c>
      <c r="H106" s="70">
        <f>SUM(G105:G106)</f>
        <v>-480000</v>
      </c>
    </row>
    <row r="108" spans="1:8" x14ac:dyDescent="0.2">
      <c r="B108" s="34">
        <v>2500</v>
      </c>
      <c r="C108" s="43" t="s">
        <v>172</v>
      </c>
    </row>
    <row r="109" spans="1:8" x14ac:dyDescent="0.2">
      <c r="B109" s="34"/>
      <c r="C109" s="43"/>
    </row>
    <row r="110" spans="1:8" x14ac:dyDescent="0.2">
      <c r="A110" s="111">
        <v>616100</v>
      </c>
      <c r="B110" s="111"/>
      <c r="C110" s="38" t="s">
        <v>374</v>
      </c>
      <c r="D110" s="41" t="s">
        <v>23</v>
      </c>
      <c r="E110" s="41" t="s">
        <v>59</v>
      </c>
      <c r="F110" s="37">
        <v>42103</v>
      </c>
      <c r="G110" s="72">
        <v>138.16999999999999</v>
      </c>
      <c r="H110" s="70">
        <f>SUM(G110:G110)</f>
        <v>138.16999999999999</v>
      </c>
    </row>
    <row r="112" spans="1:8" x14ac:dyDescent="0.2">
      <c r="B112" s="34">
        <v>2620</v>
      </c>
      <c r="C112" s="43" t="s">
        <v>116</v>
      </c>
    </row>
    <row r="114" spans="1:8" x14ac:dyDescent="0.2">
      <c r="A114" s="111">
        <v>728199</v>
      </c>
      <c r="B114" s="111"/>
      <c r="C114" s="38" t="s">
        <v>105</v>
      </c>
      <c r="D114" s="41" t="s">
        <v>198</v>
      </c>
      <c r="E114" s="41" t="s">
        <v>59</v>
      </c>
      <c r="F114" s="37">
        <v>42103</v>
      </c>
      <c r="G114" s="72">
        <v>999.6</v>
      </c>
      <c r="H114" s="70">
        <f>SUM(G114:G114)</f>
        <v>999.6</v>
      </c>
    </row>
    <row r="116" spans="1:8" x14ac:dyDescent="0.2">
      <c r="B116" s="34">
        <v>2690</v>
      </c>
      <c r="C116" s="43" t="s">
        <v>117</v>
      </c>
    </row>
    <row r="118" spans="1:8" x14ac:dyDescent="0.2">
      <c r="A118" s="111">
        <v>755000</v>
      </c>
      <c r="B118" s="111"/>
      <c r="C118" s="38" t="s">
        <v>174</v>
      </c>
      <c r="D118" s="41" t="s">
        <v>53</v>
      </c>
      <c r="E118" s="41" t="s">
        <v>101</v>
      </c>
      <c r="F118" s="37">
        <v>42341</v>
      </c>
      <c r="G118" s="69">
        <v>44000</v>
      </c>
    </row>
    <row r="119" spans="1:8" x14ac:dyDescent="0.2">
      <c r="A119" s="111">
        <v>757006</v>
      </c>
      <c r="B119" s="111"/>
      <c r="C119" s="38" t="s">
        <v>118</v>
      </c>
      <c r="D119" s="41" t="s">
        <v>53</v>
      </c>
      <c r="E119" s="41" t="s">
        <v>102</v>
      </c>
      <c r="F119" s="37">
        <v>42243</v>
      </c>
      <c r="G119" s="72">
        <v>1500</v>
      </c>
      <c r="H119" s="70">
        <f>SUM(G118:G119)</f>
        <v>45500</v>
      </c>
    </row>
    <row r="120" spans="1:8" x14ac:dyDescent="0.2">
      <c r="A120" s="53"/>
      <c r="B120" s="53"/>
      <c r="G120" s="71"/>
    </row>
    <row r="121" spans="1:8" x14ac:dyDescent="0.2">
      <c r="B121" s="34">
        <v>2730</v>
      </c>
      <c r="C121" s="43" t="s">
        <v>120</v>
      </c>
    </row>
    <row r="122" spans="1:8" x14ac:dyDescent="0.2">
      <c r="B122" s="34"/>
      <c r="C122" s="43"/>
    </row>
    <row r="123" spans="1:8" x14ac:dyDescent="0.2">
      <c r="A123" s="111">
        <v>728199</v>
      </c>
      <c r="B123" s="111"/>
      <c r="C123" s="38" t="s">
        <v>105</v>
      </c>
      <c r="D123" s="41" t="s">
        <v>198</v>
      </c>
      <c r="E123" s="41" t="s">
        <v>59</v>
      </c>
      <c r="F123" s="37">
        <v>42103</v>
      </c>
      <c r="G123" s="72">
        <v>12758.03</v>
      </c>
      <c r="H123" s="70">
        <f>SUM(G123:G123)</f>
        <v>12758.03</v>
      </c>
    </row>
    <row r="124" spans="1:8" x14ac:dyDescent="0.2">
      <c r="A124" s="53"/>
      <c r="B124" s="53"/>
      <c r="G124" s="71"/>
    </row>
    <row r="125" spans="1:8" x14ac:dyDescent="0.2">
      <c r="A125" s="53"/>
      <c r="B125" s="34">
        <v>2800</v>
      </c>
      <c r="C125" s="43" t="s">
        <v>136</v>
      </c>
      <c r="G125" s="71"/>
    </row>
    <row r="126" spans="1:8" x14ac:dyDescent="0.2">
      <c r="A126" s="53"/>
      <c r="B126" s="53"/>
      <c r="G126" s="71"/>
    </row>
    <row r="127" spans="1:8" x14ac:dyDescent="0.2">
      <c r="A127" s="111">
        <v>754100</v>
      </c>
      <c r="B127" s="111"/>
      <c r="C127" s="38" t="s">
        <v>375</v>
      </c>
      <c r="D127" s="41" t="s">
        <v>171</v>
      </c>
      <c r="E127" s="41" t="s">
        <v>102</v>
      </c>
      <c r="F127" s="37">
        <v>42355</v>
      </c>
      <c r="G127" s="72">
        <v>-25000</v>
      </c>
      <c r="H127" s="70">
        <f>SUM(G127)</f>
        <v>-25000</v>
      </c>
    </row>
    <row r="128" spans="1:8" x14ac:dyDescent="0.2">
      <c r="A128" s="53"/>
      <c r="B128" s="53"/>
      <c r="G128" s="71"/>
    </row>
    <row r="129" spans="1:8" x14ac:dyDescent="0.2">
      <c r="A129" s="86"/>
      <c r="B129" s="86"/>
      <c r="G129" s="71"/>
    </row>
    <row r="130" spans="1:8" x14ac:dyDescent="0.2">
      <c r="B130" s="34">
        <v>2830</v>
      </c>
      <c r="C130" s="43" t="s">
        <v>121</v>
      </c>
    </row>
    <row r="131" spans="1:8" x14ac:dyDescent="0.2">
      <c r="B131" s="34"/>
      <c r="C131" s="43"/>
    </row>
    <row r="132" spans="1:8" x14ac:dyDescent="0.2">
      <c r="A132" s="111">
        <v>728199</v>
      </c>
      <c r="B132" s="111"/>
      <c r="C132" s="38" t="s">
        <v>105</v>
      </c>
      <c r="D132" s="41" t="s">
        <v>198</v>
      </c>
      <c r="E132" s="41" t="s">
        <v>59</v>
      </c>
      <c r="F132" s="37">
        <v>42103</v>
      </c>
      <c r="G132" s="72">
        <v>2597.85</v>
      </c>
      <c r="H132" s="70">
        <f>SUM(G132:G132)</f>
        <v>2597.85</v>
      </c>
    </row>
    <row r="133" spans="1:8" x14ac:dyDescent="0.2">
      <c r="A133" s="53"/>
      <c r="B133" s="53"/>
      <c r="G133" s="71"/>
    </row>
    <row r="134" spans="1:8" x14ac:dyDescent="0.2">
      <c r="B134" s="34">
        <v>2891</v>
      </c>
      <c r="C134" s="43" t="s">
        <v>122</v>
      </c>
    </row>
    <row r="135" spans="1:8" x14ac:dyDescent="0.2">
      <c r="B135" s="34"/>
      <c r="C135" s="43"/>
    </row>
    <row r="136" spans="1:8" x14ac:dyDescent="0.2">
      <c r="A136" s="111">
        <v>728001</v>
      </c>
      <c r="B136" s="111"/>
      <c r="C136" s="38" t="s">
        <v>123</v>
      </c>
      <c r="D136" s="41" t="s">
        <v>179</v>
      </c>
      <c r="E136" s="41" t="s">
        <v>59</v>
      </c>
      <c r="F136" s="37">
        <v>42103</v>
      </c>
      <c r="G136" s="72">
        <v>9400</v>
      </c>
      <c r="H136" s="70">
        <f>SUM(G136:G136)</f>
        <v>9400</v>
      </c>
    </row>
    <row r="137" spans="1:8" x14ac:dyDescent="0.2">
      <c r="A137" s="53"/>
      <c r="B137" s="53"/>
      <c r="G137" s="71"/>
    </row>
    <row r="138" spans="1:8" x14ac:dyDescent="0.2">
      <c r="B138" s="34">
        <v>3000</v>
      </c>
      <c r="C138" s="43" t="s">
        <v>376</v>
      </c>
    </row>
    <row r="139" spans="1:8" x14ac:dyDescent="0.2">
      <c r="B139" s="34"/>
      <c r="C139" s="43"/>
    </row>
    <row r="140" spans="1:8" x14ac:dyDescent="0.2">
      <c r="A140" s="111">
        <v>500010</v>
      </c>
      <c r="B140" s="111"/>
      <c r="C140" s="38" t="s">
        <v>237</v>
      </c>
      <c r="D140" s="41" t="s">
        <v>4</v>
      </c>
      <c r="E140" s="41" t="s">
        <v>102</v>
      </c>
      <c r="F140" s="37">
        <v>42355</v>
      </c>
      <c r="G140" s="72">
        <v>-18412.13</v>
      </c>
      <c r="H140" s="70">
        <f>SUM(G140:G140)</f>
        <v>-18412.13</v>
      </c>
    </row>
    <row r="141" spans="1:8" x14ac:dyDescent="0.2">
      <c r="A141" s="86"/>
      <c r="B141" s="86"/>
      <c r="G141" s="71"/>
    </row>
    <row r="142" spans="1:8" x14ac:dyDescent="0.2">
      <c r="B142" s="34">
        <v>3200</v>
      </c>
      <c r="C142" s="43" t="s">
        <v>124</v>
      </c>
    </row>
    <row r="143" spans="1:8" x14ac:dyDescent="0.2">
      <c r="B143" s="34"/>
      <c r="C143" s="43"/>
    </row>
    <row r="144" spans="1:8" x14ac:dyDescent="0.2">
      <c r="A144" s="111">
        <v>510100</v>
      </c>
      <c r="B144" s="111"/>
      <c r="C144" s="38" t="s">
        <v>377</v>
      </c>
      <c r="D144" s="41" t="s">
        <v>378</v>
      </c>
      <c r="E144" s="41" t="s">
        <v>102</v>
      </c>
      <c r="F144" s="37">
        <v>42355</v>
      </c>
      <c r="G144" s="69">
        <v>18412.13</v>
      </c>
    </row>
    <row r="145" spans="1:8" x14ac:dyDescent="0.2">
      <c r="A145" s="111">
        <v>728199</v>
      </c>
      <c r="B145" s="111"/>
      <c r="C145" s="38" t="s">
        <v>105</v>
      </c>
      <c r="D145" s="41" t="s">
        <v>198</v>
      </c>
      <c r="E145" s="41" t="s">
        <v>59</v>
      </c>
      <c r="F145" s="37">
        <v>42103</v>
      </c>
      <c r="G145" s="72">
        <v>6787.3</v>
      </c>
      <c r="H145" s="70">
        <f>SUM(G144:G145)</f>
        <v>25199.43</v>
      </c>
    </row>
    <row r="146" spans="1:8" x14ac:dyDescent="0.2">
      <c r="A146" s="53"/>
      <c r="B146" s="53"/>
      <c r="G146" s="71"/>
    </row>
    <row r="147" spans="1:8" x14ac:dyDescent="0.2">
      <c r="B147" s="34">
        <v>3400</v>
      </c>
      <c r="C147" s="43" t="s">
        <v>379</v>
      </c>
    </row>
    <row r="148" spans="1:8" x14ac:dyDescent="0.2">
      <c r="B148" s="34"/>
      <c r="C148" s="43"/>
    </row>
    <row r="149" spans="1:8" x14ac:dyDescent="0.2">
      <c r="A149" s="111">
        <v>616000</v>
      </c>
      <c r="B149" s="111"/>
      <c r="C149" s="38" t="s">
        <v>374</v>
      </c>
      <c r="D149" s="41" t="s">
        <v>23</v>
      </c>
      <c r="E149" s="41" t="s">
        <v>59</v>
      </c>
      <c r="F149" s="37">
        <v>42103</v>
      </c>
      <c r="G149" s="69">
        <v>90.5</v>
      </c>
    </row>
    <row r="150" spans="1:8" x14ac:dyDescent="0.2">
      <c r="A150" s="111">
        <v>759000</v>
      </c>
      <c r="B150" s="111"/>
      <c r="C150" s="38" t="s">
        <v>373</v>
      </c>
      <c r="D150" s="41" t="s">
        <v>380</v>
      </c>
      <c r="E150" s="41" t="s">
        <v>102</v>
      </c>
      <c r="F150" s="37">
        <v>42187</v>
      </c>
      <c r="G150" s="72">
        <v>15000</v>
      </c>
      <c r="H150" s="70">
        <f>SUM(G149:G150)</f>
        <v>15090.5</v>
      </c>
    </row>
    <row r="151" spans="1:8" x14ac:dyDescent="0.2">
      <c r="A151" s="53"/>
      <c r="B151" s="53"/>
      <c r="G151" s="71"/>
    </row>
    <row r="152" spans="1:8" x14ac:dyDescent="0.2">
      <c r="B152" s="34">
        <v>3510</v>
      </c>
      <c r="C152" s="43" t="s">
        <v>125</v>
      </c>
    </row>
    <row r="153" spans="1:8" x14ac:dyDescent="0.2">
      <c r="B153" s="34"/>
      <c r="C153" s="43"/>
    </row>
    <row r="154" spans="1:8" x14ac:dyDescent="0.2">
      <c r="A154" s="111">
        <v>757000</v>
      </c>
      <c r="B154" s="111"/>
      <c r="C154" s="38" t="s">
        <v>112</v>
      </c>
      <c r="D154" s="41" t="s">
        <v>4</v>
      </c>
      <c r="E154" s="41" t="s">
        <v>102</v>
      </c>
      <c r="F154" s="37">
        <v>42068</v>
      </c>
      <c r="G154" s="69">
        <v>15000</v>
      </c>
    </row>
    <row r="155" spans="1:8" x14ac:dyDescent="0.2">
      <c r="A155" s="111">
        <v>757000</v>
      </c>
      <c r="B155" s="111"/>
      <c r="C155" s="38" t="s">
        <v>112</v>
      </c>
      <c r="D155" s="41" t="s">
        <v>4</v>
      </c>
      <c r="E155" s="41" t="s">
        <v>102</v>
      </c>
      <c r="F155" s="37">
        <v>42068</v>
      </c>
      <c r="G155" s="69">
        <v>25000</v>
      </c>
    </row>
    <row r="156" spans="1:8" x14ac:dyDescent="0.2">
      <c r="A156" s="111">
        <v>757000</v>
      </c>
      <c r="B156" s="111"/>
      <c r="C156" s="38" t="s">
        <v>112</v>
      </c>
      <c r="D156" s="41" t="s">
        <v>4</v>
      </c>
      <c r="E156" s="41" t="s">
        <v>101</v>
      </c>
      <c r="F156" s="37">
        <v>42068</v>
      </c>
      <c r="G156" s="69">
        <v>30000</v>
      </c>
    </row>
    <row r="157" spans="1:8" x14ac:dyDescent="0.2">
      <c r="A157" s="111">
        <v>757000</v>
      </c>
      <c r="B157" s="111"/>
      <c r="C157" s="38" t="s">
        <v>112</v>
      </c>
      <c r="D157" s="41" t="s">
        <v>4</v>
      </c>
      <c r="E157" s="41" t="s">
        <v>102</v>
      </c>
      <c r="F157" s="37">
        <v>42082</v>
      </c>
      <c r="G157" s="69">
        <v>3000</v>
      </c>
    </row>
    <row r="158" spans="1:8" x14ac:dyDescent="0.2">
      <c r="A158" s="111">
        <v>757000</v>
      </c>
      <c r="B158" s="111"/>
      <c r="C158" s="38" t="s">
        <v>112</v>
      </c>
      <c r="D158" s="41" t="s">
        <v>4</v>
      </c>
      <c r="E158" s="41" t="s">
        <v>102</v>
      </c>
      <c r="F158" s="37">
        <v>42103</v>
      </c>
      <c r="G158" s="69">
        <v>5000</v>
      </c>
    </row>
    <row r="159" spans="1:8" x14ac:dyDescent="0.2">
      <c r="A159" s="111">
        <v>757000</v>
      </c>
      <c r="B159" s="111"/>
      <c r="C159" s="38" t="s">
        <v>112</v>
      </c>
      <c r="D159" s="41" t="s">
        <v>4</v>
      </c>
      <c r="E159" s="41" t="s">
        <v>102</v>
      </c>
      <c r="F159" s="37">
        <v>42145</v>
      </c>
      <c r="G159" s="69">
        <v>20000</v>
      </c>
    </row>
    <row r="160" spans="1:8" x14ac:dyDescent="0.2">
      <c r="A160" s="111">
        <v>757000</v>
      </c>
      <c r="B160" s="111"/>
      <c r="C160" s="38" t="s">
        <v>112</v>
      </c>
      <c r="D160" s="41" t="s">
        <v>4</v>
      </c>
      <c r="E160" s="41" t="s">
        <v>102</v>
      </c>
      <c r="F160" s="37">
        <v>42164</v>
      </c>
      <c r="G160" s="69">
        <v>20000</v>
      </c>
    </row>
    <row r="161" spans="1:8" x14ac:dyDescent="0.2">
      <c r="A161" s="111">
        <v>757000</v>
      </c>
      <c r="B161" s="111"/>
      <c r="C161" s="38" t="s">
        <v>112</v>
      </c>
      <c r="D161" s="41" t="s">
        <v>4</v>
      </c>
      <c r="E161" s="41" t="s">
        <v>102</v>
      </c>
      <c r="F161" s="37">
        <v>42264</v>
      </c>
      <c r="G161" s="69">
        <v>5000</v>
      </c>
    </row>
    <row r="162" spans="1:8" x14ac:dyDescent="0.2">
      <c r="A162" s="111">
        <v>757000</v>
      </c>
      <c r="B162" s="111"/>
      <c r="C162" s="38" t="s">
        <v>112</v>
      </c>
      <c r="D162" s="41" t="s">
        <v>4</v>
      </c>
      <c r="E162" s="41" t="s">
        <v>102</v>
      </c>
      <c r="F162" s="37">
        <v>42271</v>
      </c>
      <c r="G162" s="72">
        <v>16300</v>
      </c>
      <c r="H162" s="70">
        <f>SUM(G154:G162)</f>
        <v>139300</v>
      </c>
    </row>
    <row r="164" spans="1:8" x14ac:dyDescent="0.2">
      <c r="B164" s="34">
        <v>3810</v>
      </c>
      <c r="C164" s="43" t="s">
        <v>151</v>
      </c>
    </row>
    <row r="166" spans="1:8" x14ac:dyDescent="0.2">
      <c r="A166" s="111">
        <v>728301</v>
      </c>
      <c r="B166" s="111"/>
      <c r="C166" s="38" t="s">
        <v>165</v>
      </c>
      <c r="D166" s="41" t="s">
        <v>4</v>
      </c>
      <c r="E166" s="41" t="s">
        <v>102</v>
      </c>
      <c r="F166" s="37">
        <v>42068</v>
      </c>
      <c r="G166" s="69">
        <v>-15000</v>
      </c>
    </row>
    <row r="167" spans="1:8" x14ac:dyDescent="0.2">
      <c r="A167" s="111">
        <v>728301</v>
      </c>
      <c r="B167" s="111"/>
      <c r="C167" s="38" t="s">
        <v>165</v>
      </c>
      <c r="D167" s="41" t="s">
        <v>4</v>
      </c>
      <c r="E167" s="41" t="s">
        <v>102</v>
      </c>
      <c r="F167" s="37">
        <v>42068</v>
      </c>
      <c r="G167" s="69">
        <v>-25000</v>
      </c>
    </row>
    <row r="168" spans="1:8" x14ac:dyDescent="0.2">
      <c r="A168" s="111">
        <v>728301</v>
      </c>
      <c r="B168" s="111"/>
      <c r="C168" s="38" t="s">
        <v>165</v>
      </c>
      <c r="D168" s="41" t="s">
        <v>4</v>
      </c>
      <c r="E168" s="41" t="s">
        <v>101</v>
      </c>
      <c r="F168" s="37">
        <v>42068</v>
      </c>
      <c r="G168" s="69">
        <v>-30000</v>
      </c>
    </row>
    <row r="169" spans="1:8" x14ac:dyDescent="0.2">
      <c r="A169" s="111">
        <v>728301</v>
      </c>
      <c r="B169" s="111"/>
      <c r="C169" s="38" t="s">
        <v>165</v>
      </c>
      <c r="D169" s="41" t="s">
        <v>4</v>
      </c>
      <c r="E169" s="41" t="s">
        <v>102</v>
      </c>
      <c r="F169" s="37">
        <v>42145</v>
      </c>
      <c r="G169" s="72">
        <v>-20000</v>
      </c>
      <c r="H169" s="70">
        <f>SUM(G166:G169)</f>
        <v>-90000</v>
      </c>
    </row>
    <row r="171" spans="1:8" x14ac:dyDescent="0.2">
      <c r="B171" s="34">
        <v>4110</v>
      </c>
      <c r="C171" s="43" t="s">
        <v>381</v>
      </c>
    </row>
    <row r="172" spans="1:8" x14ac:dyDescent="0.2">
      <c r="A172" s="35"/>
      <c r="B172" s="35"/>
      <c r="C172" s="43"/>
    </row>
    <row r="173" spans="1:8" x14ac:dyDescent="0.2">
      <c r="A173" s="111">
        <v>768000</v>
      </c>
      <c r="B173" s="111"/>
      <c r="C173" s="38" t="s">
        <v>292</v>
      </c>
      <c r="D173" s="41" t="s">
        <v>203</v>
      </c>
      <c r="E173" s="41" t="s">
        <v>101</v>
      </c>
      <c r="F173" s="37">
        <v>42341</v>
      </c>
      <c r="G173" s="72">
        <v>2000000</v>
      </c>
      <c r="H173" s="70">
        <f>SUM(G173:G173)</f>
        <v>2000000</v>
      </c>
    </row>
    <row r="174" spans="1:8" x14ac:dyDescent="0.2">
      <c r="B174" s="34"/>
      <c r="C174" s="43"/>
    </row>
    <row r="175" spans="1:8" x14ac:dyDescent="0.2">
      <c r="B175" s="34">
        <v>4130</v>
      </c>
      <c r="C175" s="43" t="s">
        <v>382</v>
      </c>
    </row>
    <row r="176" spans="1:8" x14ac:dyDescent="0.2">
      <c r="B176" s="34"/>
      <c r="C176" s="43"/>
    </row>
    <row r="177" spans="1:8" x14ac:dyDescent="0.2">
      <c r="A177" s="111">
        <v>751100</v>
      </c>
      <c r="B177" s="111"/>
      <c r="C177" s="46" t="s">
        <v>383</v>
      </c>
      <c r="D177" s="41" t="s">
        <v>106</v>
      </c>
      <c r="E177" s="41" t="s">
        <v>365</v>
      </c>
      <c r="F177" s="37">
        <v>42243</v>
      </c>
      <c r="G177" s="72">
        <v>-300000</v>
      </c>
      <c r="H177" s="70">
        <f>SUM(G177:G177)</f>
        <v>-300000</v>
      </c>
    </row>
    <row r="178" spans="1:8" x14ac:dyDescent="0.2">
      <c r="A178" s="53"/>
      <c r="B178" s="53"/>
      <c r="C178" s="46"/>
      <c r="G178" s="71"/>
    </row>
    <row r="179" spans="1:8" x14ac:dyDescent="0.2">
      <c r="A179" s="53"/>
      <c r="B179" s="34">
        <v>5010</v>
      </c>
      <c r="C179" s="73" t="s">
        <v>137</v>
      </c>
      <c r="G179" s="71"/>
    </row>
    <row r="180" spans="1:8" x14ac:dyDescent="0.2">
      <c r="A180" s="53"/>
      <c r="B180" s="53"/>
      <c r="C180" s="46"/>
      <c r="G180" s="71"/>
    </row>
    <row r="181" spans="1:8" x14ac:dyDescent="0.2">
      <c r="A181" s="111">
        <v>728199</v>
      </c>
      <c r="B181" s="111"/>
      <c r="C181" s="46" t="s">
        <v>105</v>
      </c>
      <c r="D181" s="41" t="s">
        <v>198</v>
      </c>
      <c r="E181" s="41" t="s">
        <v>59</v>
      </c>
      <c r="F181" s="37">
        <v>42103</v>
      </c>
      <c r="G181" s="72">
        <v>4675</v>
      </c>
      <c r="H181" s="70">
        <f>SUM(G181)</f>
        <v>4675</v>
      </c>
    </row>
    <row r="182" spans="1:8" x14ac:dyDescent="0.2">
      <c r="B182" s="34"/>
      <c r="C182" s="43"/>
    </row>
    <row r="183" spans="1:8" x14ac:dyDescent="0.2">
      <c r="B183" s="34">
        <v>5620</v>
      </c>
      <c r="C183" s="43" t="s">
        <v>384</v>
      </c>
    </row>
    <row r="185" spans="1:8" x14ac:dyDescent="0.2">
      <c r="A185" s="111">
        <v>751000</v>
      </c>
      <c r="B185" s="111"/>
      <c r="C185" s="46" t="s">
        <v>385</v>
      </c>
      <c r="D185" s="41" t="s">
        <v>106</v>
      </c>
      <c r="E185" s="41" t="s">
        <v>365</v>
      </c>
      <c r="F185" s="37">
        <v>42243</v>
      </c>
      <c r="G185" s="72">
        <v>-520000</v>
      </c>
      <c r="H185" s="70">
        <f>SUM(G185:G185)</f>
        <v>-520000</v>
      </c>
    </row>
    <row r="186" spans="1:8" x14ac:dyDescent="0.2">
      <c r="B186" s="34"/>
      <c r="C186" s="43"/>
    </row>
    <row r="187" spans="1:8" x14ac:dyDescent="0.2">
      <c r="B187" s="34">
        <v>6500</v>
      </c>
      <c r="C187" s="43" t="s">
        <v>386</v>
      </c>
    </row>
    <row r="189" spans="1:8" x14ac:dyDescent="0.2">
      <c r="A189" s="111">
        <v>728001</v>
      </c>
      <c r="B189" s="111"/>
      <c r="C189" s="46" t="s">
        <v>387</v>
      </c>
      <c r="D189" s="41" t="s">
        <v>7</v>
      </c>
      <c r="E189" s="41" t="s">
        <v>101</v>
      </c>
      <c r="F189" s="37">
        <v>42341</v>
      </c>
      <c r="G189" s="72">
        <v>3600</v>
      </c>
      <c r="H189" s="70">
        <f>SUM(G189:G189)</f>
        <v>3600</v>
      </c>
    </row>
    <row r="190" spans="1:8" x14ac:dyDescent="0.2">
      <c r="B190" s="34"/>
      <c r="C190" s="43"/>
    </row>
    <row r="191" spans="1:8" x14ac:dyDescent="0.2">
      <c r="B191" s="34"/>
      <c r="C191" s="43"/>
    </row>
    <row r="192" spans="1:8" x14ac:dyDescent="0.2">
      <c r="B192" s="34">
        <v>7000</v>
      </c>
      <c r="C192" s="43" t="s">
        <v>388</v>
      </c>
    </row>
    <row r="194" spans="1:8" x14ac:dyDescent="0.2">
      <c r="A194" s="111">
        <v>728001</v>
      </c>
      <c r="B194" s="111"/>
      <c r="C194" s="46" t="s">
        <v>389</v>
      </c>
      <c r="D194" s="41" t="s">
        <v>54</v>
      </c>
      <c r="E194" s="41" t="s">
        <v>101</v>
      </c>
      <c r="F194" s="37">
        <v>42341</v>
      </c>
      <c r="G194" s="72">
        <v>130000</v>
      </c>
      <c r="H194" s="70">
        <f>SUM(G194:G194)</f>
        <v>130000</v>
      </c>
    </row>
    <row r="195" spans="1:8" x14ac:dyDescent="0.2">
      <c r="B195" s="34"/>
      <c r="C195" s="43"/>
    </row>
    <row r="196" spans="1:8" x14ac:dyDescent="0.2">
      <c r="B196" s="34">
        <v>7890</v>
      </c>
      <c r="C196" s="43" t="s">
        <v>128</v>
      </c>
    </row>
    <row r="198" spans="1:8" x14ac:dyDescent="0.2">
      <c r="A198" s="111">
        <v>619001</v>
      </c>
      <c r="B198" s="111"/>
      <c r="C198" s="46" t="s">
        <v>390</v>
      </c>
      <c r="D198" s="41" t="s">
        <v>54</v>
      </c>
      <c r="E198" s="41" t="s">
        <v>101</v>
      </c>
      <c r="F198" s="37">
        <v>42341</v>
      </c>
      <c r="G198" s="69">
        <v>130000</v>
      </c>
    </row>
    <row r="199" spans="1:8" x14ac:dyDescent="0.2">
      <c r="A199" s="111">
        <v>755011</v>
      </c>
      <c r="B199" s="111"/>
      <c r="C199" s="46" t="s">
        <v>129</v>
      </c>
      <c r="D199" s="41" t="s">
        <v>171</v>
      </c>
      <c r="E199" s="41" t="s">
        <v>102</v>
      </c>
      <c r="F199" s="37">
        <v>42264</v>
      </c>
      <c r="G199" s="69">
        <v>-2500</v>
      </c>
    </row>
    <row r="200" spans="1:8" x14ac:dyDescent="0.2">
      <c r="A200" s="111">
        <v>755012</v>
      </c>
      <c r="B200" s="111"/>
      <c r="C200" s="46" t="s">
        <v>129</v>
      </c>
      <c r="D200" s="41" t="s">
        <v>180</v>
      </c>
      <c r="E200" s="41" t="s">
        <v>102</v>
      </c>
      <c r="F200" s="37">
        <v>42264</v>
      </c>
      <c r="G200" s="69">
        <v>-2500</v>
      </c>
    </row>
    <row r="201" spans="1:8" x14ac:dyDescent="0.2">
      <c r="A201" s="111">
        <v>755015</v>
      </c>
      <c r="B201" s="111"/>
      <c r="C201" s="46" t="s">
        <v>174</v>
      </c>
      <c r="D201" s="41" t="s">
        <v>54</v>
      </c>
      <c r="E201" s="41" t="s">
        <v>102</v>
      </c>
      <c r="F201" s="37">
        <v>42103</v>
      </c>
      <c r="G201" s="72">
        <v>-5000</v>
      </c>
      <c r="H201" s="70">
        <f>SUM(G198:G201)</f>
        <v>120000</v>
      </c>
    </row>
    <row r="202" spans="1:8" x14ac:dyDescent="0.2">
      <c r="A202" s="53"/>
      <c r="B202" s="53"/>
      <c r="C202" s="46"/>
      <c r="G202" s="71"/>
    </row>
    <row r="203" spans="1:8" x14ac:dyDescent="0.2">
      <c r="B203" s="34">
        <v>8010</v>
      </c>
      <c r="C203" s="43" t="s">
        <v>391</v>
      </c>
    </row>
    <row r="205" spans="1:8" x14ac:dyDescent="0.2">
      <c r="A205" s="111">
        <v>728100</v>
      </c>
      <c r="B205" s="111"/>
      <c r="C205" s="46" t="s">
        <v>55</v>
      </c>
      <c r="D205" s="41" t="s">
        <v>7</v>
      </c>
      <c r="E205" s="41" t="s">
        <v>101</v>
      </c>
      <c r="F205" s="37">
        <v>42341</v>
      </c>
      <c r="G205" s="72">
        <v>36000</v>
      </c>
      <c r="H205" s="70">
        <f>SUM(G205:G205)</f>
        <v>36000</v>
      </c>
    </row>
    <row r="206" spans="1:8" x14ac:dyDescent="0.2">
      <c r="A206" s="86"/>
      <c r="B206" s="86"/>
      <c r="C206" s="46"/>
      <c r="G206" s="71"/>
    </row>
    <row r="207" spans="1:8" x14ac:dyDescent="0.2">
      <c r="B207" s="34">
        <v>8400</v>
      </c>
      <c r="C207" s="43" t="s">
        <v>182</v>
      </c>
    </row>
    <row r="209" spans="1:8" x14ac:dyDescent="0.2">
      <c r="A209" s="111">
        <v>710100</v>
      </c>
      <c r="B209" s="111"/>
      <c r="C209" s="46" t="s">
        <v>210</v>
      </c>
      <c r="D209" s="41" t="s">
        <v>7</v>
      </c>
      <c r="E209" s="41" t="s">
        <v>59</v>
      </c>
      <c r="F209" s="37">
        <v>42103</v>
      </c>
      <c r="G209" s="72">
        <v>31636</v>
      </c>
      <c r="H209" s="70">
        <f>SUM(G209:G209)</f>
        <v>31636</v>
      </c>
    </row>
    <row r="210" spans="1:8" x14ac:dyDescent="0.2">
      <c r="A210" s="53"/>
      <c r="B210" s="53"/>
      <c r="C210" s="46"/>
      <c r="G210" s="71"/>
    </row>
    <row r="211" spans="1:8" x14ac:dyDescent="0.2">
      <c r="B211" s="34">
        <v>8401</v>
      </c>
      <c r="C211" s="43" t="s">
        <v>242</v>
      </c>
    </row>
    <row r="213" spans="1:8" x14ac:dyDescent="0.2">
      <c r="A213" s="111">
        <v>710100</v>
      </c>
      <c r="B213" s="111"/>
      <c r="C213" s="46" t="s">
        <v>210</v>
      </c>
      <c r="D213" s="41" t="s">
        <v>7</v>
      </c>
      <c r="E213" s="41" t="s">
        <v>59</v>
      </c>
      <c r="F213" s="37">
        <v>42103</v>
      </c>
      <c r="G213" s="69">
        <v>20790</v>
      </c>
    </row>
    <row r="214" spans="1:8" x14ac:dyDescent="0.2">
      <c r="A214" s="111">
        <v>710900</v>
      </c>
      <c r="B214" s="111"/>
      <c r="C214" s="46" t="s">
        <v>298</v>
      </c>
      <c r="D214" s="41" t="s">
        <v>7</v>
      </c>
      <c r="E214" s="41" t="s">
        <v>59</v>
      </c>
      <c r="F214" s="37">
        <v>42103</v>
      </c>
      <c r="G214" s="72">
        <v>3237.85</v>
      </c>
      <c r="H214" s="70">
        <f>SUM(G213:G214)</f>
        <v>24027.85</v>
      </c>
    </row>
    <row r="215" spans="1:8" x14ac:dyDescent="0.2">
      <c r="A215" s="53"/>
      <c r="B215" s="53"/>
      <c r="C215" s="46"/>
      <c r="G215" s="71"/>
    </row>
    <row r="216" spans="1:8" x14ac:dyDescent="0.2">
      <c r="B216" s="34">
        <v>8782</v>
      </c>
      <c r="C216" s="43" t="s">
        <v>392</v>
      </c>
    </row>
    <row r="218" spans="1:8" x14ac:dyDescent="0.2">
      <c r="A218" s="111">
        <v>700000</v>
      </c>
      <c r="B218" s="111"/>
      <c r="C218" s="46" t="s">
        <v>21</v>
      </c>
      <c r="D218" s="41" t="s">
        <v>22</v>
      </c>
      <c r="E218" s="41" t="s">
        <v>102</v>
      </c>
      <c r="F218" s="37">
        <v>42187</v>
      </c>
      <c r="G218" s="72">
        <v>-15000</v>
      </c>
      <c r="H218" s="70">
        <f>SUM(G218:G218)</f>
        <v>-15000</v>
      </c>
    </row>
    <row r="219" spans="1:8" x14ac:dyDescent="0.2">
      <c r="A219" s="86"/>
      <c r="B219" s="86"/>
      <c r="C219" s="46"/>
      <c r="G219" s="71"/>
    </row>
    <row r="220" spans="1:8" x14ac:dyDescent="0.2">
      <c r="B220" s="34">
        <v>8993</v>
      </c>
      <c r="C220" s="43" t="s">
        <v>183</v>
      </c>
    </row>
    <row r="222" spans="1:8" x14ac:dyDescent="0.2">
      <c r="A222" s="111">
        <v>650000</v>
      </c>
      <c r="B222" s="111"/>
      <c r="C222" s="46" t="s">
        <v>393</v>
      </c>
      <c r="D222" s="41" t="s">
        <v>185</v>
      </c>
      <c r="E222" s="41" t="s">
        <v>101</v>
      </c>
      <c r="F222" s="37">
        <v>42341</v>
      </c>
      <c r="G222" s="72">
        <v>-1200000</v>
      </c>
      <c r="H222" s="70">
        <f>SUM(G222:G222)</f>
        <v>-1200000</v>
      </c>
    </row>
    <row r="223" spans="1:8" x14ac:dyDescent="0.2">
      <c r="A223" s="86"/>
      <c r="B223" s="86"/>
      <c r="C223" s="46"/>
      <c r="G223" s="71"/>
    </row>
    <row r="224" spans="1:8" x14ac:dyDescent="0.2">
      <c r="B224" s="34">
        <v>8995</v>
      </c>
      <c r="C224" s="43" t="s">
        <v>131</v>
      </c>
    </row>
    <row r="226" spans="1:8" x14ac:dyDescent="0.2">
      <c r="A226" s="111">
        <v>728199</v>
      </c>
      <c r="B226" s="111"/>
      <c r="C226" s="38" t="s">
        <v>105</v>
      </c>
      <c r="D226" s="41" t="s">
        <v>198</v>
      </c>
      <c r="E226" s="41" t="s">
        <v>59</v>
      </c>
      <c r="F226" s="37">
        <v>42103</v>
      </c>
      <c r="G226" s="72">
        <v>201456.68</v>
      </c>
      <c r="H226" s="70">
        <f>SUM(G226:G226)</f>
        <v>201456.68</v>
      </c>
    </row>
    <row r="227" spans="1:8" x14ac:dyDescent="0.2">
      <c r="A227" s="53"/>
      <c r="B227" s="53"/>
      <c r="G227" s="71"/>
    </row>
    <row r="228" spans="1:8" x14ac:dyDescent="0.2">
      <c r="B228" s="34">
        <v>9100</v>
      </c>
      <c r="C228" s="43" t="s">
        <v>394</v>
      </c>
    </row>
    <row r="230" spans="1:8" x14ac:dyDescent="0.2">
      <c r="A230" s="111">
        <v>652000</v>
      </c>
      <c r="B230" s="111"/>
      <c r="C230" s="38" t="s">
        <v>300</v>
      </c>
      <c r="D230" s="48" t="s">
        <v>395</v>
      </c>
      <c r="E230" s="48" t="s">
        <v>101</v>
      </c>
      <c r="F230" s="47">
        <v>42341</v>
      </c>
      <c r="G230" s="72">
        <v>-130000</v>
      </c>
      <c r="H230" s="74">
        <f>SUM(G230:G230)</f>
        <v>-130000</v>
      </c>
    </row>
    <row r="231" spans="1:8" x14ac:dyDescent="0.2">
      <c r="A231" s="53"/>
      <c r="B231" s="53"/>
      <c r="G231" s="71"/>
    </row>
    <row r="232" spans="1:8" x14ac:dyDescent="0.2">
      <c r="B232" s="34">
        <v>9140</v>
      </c>
      <c r="C232" s="43" t="s">
        <v>146</v>
      </c>
    </row>
    <row r="234" spans="1:8" x14ac:dyDescent="0.2">
      <c r="A234" s="111">
        <v>755001</v>
      </c>
      <c r="B234" s="111"/>
      <c r="C234" s="38" t="s">
        <v>243</v>
      </c>
      <c r="D234" s="48" t="s">
        <v>173</v>
      </c>
      <c r="E234" s="48" t="s">
        <v>59</v>
      </c>
      <c r="F234" s="47">
        <v>42103</v>
      </c>
      <c r="G234" s="83">
        <v>236000</v>
      </c>
      <c r="H234" s="74">
        <f>SUM(G234:G234)</f>
        <v>236000</v>
      </c>
    </row>
    <row r="235" spans="1:8" x14ac:dyDescent="0.2">
      <c r="A235" s="53"/>
      <c r="B235" s="53"/>
      <c r="D235" s="48"/>
      <c r="E235" s="48"/>
      <c r="F235" s="47"/>
      <c r="G235" s="71"/>
      <c r="H235" s="74"/>
    </row>
    <row r="236" spans="1:8" x14ac:dyDescent="0.2">
      <c r="A236" s="53"/>
      <c r="B236" s="53"/>
      <c r="D236" s="48"/>
      <c r="E236" s="48"/>
      <c r="F236" s="47"/>
      <c r="G236" s="71"/>
      <c r="H236" s="74"/>
    </row>
    <row r="237" spans="1:8" x14ac:dyDescent="0.2">
      <c r="B237" s="34">
        <v>9300</v>
      </c>
      <c r="C237" s="43" t="s">
        <v>396</v>
      </c>
    </row>
    <row r="239" spans="1:8" x14ac:dyDescent="0.2">
      <c r="A239" s="111">
        <v>751000</v>
      </c>
      <c r="B239" s="111"/>
      <c r="C239" s="38" t="s">
        <v>397</v>
      </c>
      <c r="D239" s="41" t="s">
        <v>106</v>
      </c>
      <c r="E239" s="41" t="s">
        <v>365</v>
      </c>
      <c r="F239" s="37">
        <v>42243</v>
      </c>
      <c r="G239" s="69">
        <v>-200000</v>
      </c>
    </row>
    <row r="240" spans="1:8" x14ac:dyDescent="0.2">
      <c r="A240" s="111">
        <v>751000</v>
      </c>
      <c r="B240" s="111"/>
      <c r="C240" s="38" t="s">
        <v>397</v>
      </c>
      <c r="D240" s="48" t="s">
        <v>106</v>
      </c>
      <c r="E240" s="48" t="s">
        <v>101</v>
      </c>
      <c r="F240" s="47">
        <v>42341</v>
      </c>
      <c r="G240" s="83">
        <v>-400000</v>
      </c>
      <c r="H240" s="74">
        <f>SUM(G239:G240)</f>
        <v>-600000</v>
      </c>
    </row>
    <row r="241" spans="1:8" x14ac:dyDescent="0.2">
      <c r="A241" s="53"/>
      <c r="B241" s="53"/>
      <c r="D241" s="48"/>
      <c r="E241" s="48"/>
      <c r="F241" s="47"/>
      <c r="G241" s="71"/>
      <c r="H241" s="74"/>
    </row>
    <row r="242" spans="1:8" x14ac:dyDescent="0.2">
      <c r="D242" s="75"/>
      <c r="E242" s="75"/>
      <c r="F242" s="76"/>
      <c r="G242" s="77"/>
      <c r="H242" s="78"/>
    </row>
    <row r="243" spans="1:8" x14ac:dyDescent="0.2">
      <c r="D243" s="49"/>
      <c r="F243" s="49" t="s">
        <v>66</v>
      </c>
      <c r="H243" s="79">
        <f>SUM(H4:H242)</f>
        <v>1623647.6600000001</v>
      </c>
    </row>
    <row r="244" spans="1:8" ht="13.5" thickBot="1" x14ac:dyDescent="0.25">
      <c r="D244" s="50"/>
      <c r="E244" s="50"/>
      <c r="F244" s="51"/>
      <c r="G244" s="80"/>
      <c r="H244" s="81"/>
    </row>
  </sheetData>
  <mergeCells count="99">
    <mergeCell ref="A136:B136"/>
    <mergeCell ref="A149:B149"/>
    <mergeCell ref="A156:B156"/>
    <mergeCell ref="A157:B157"/>
    <mergeCell ref="A159:B159"/>
    <mergeCell ref="A158:B158"/>
    <mergeCell ref="A155:B155"/>
    <mergeCell ref="A144:B144"/>
    <mergeCell ref="A145:B145"/>
    <mergeCell ref="A160:B160"/>
    <mergeCell ref="A161:B161"/>
    <mergeCell ref="A150:B150"/>
    <mergeCell ref="A177:B177"/>
    <mergeCell ref="A169:B169"/>
    <mergeCell ref="A168:B168"/>
    <mergeCell ref="A167:B167"/>
    <mergeCell ref="A166:B166"/>
    <mergeCell ref="A105:B105"/>
    <mergeCell ref="A106:B106"/>
    <mergeCell ref="A9:B9"/>
    <mergeCell ref="A132:B132"/>
    <mergeCell ref="A22:B22"/>
    <mergeCell ref="A26:B26"/>
    <mergeCell ref="A75:B75"/>
    <mergeCell ref="A76:B76"/>
    <mergeCell ref="A77:B77"/>
    <mergeCell ref="A21:B21"/>
    <mergeCell ref="A12:B12"/>
    <mergeCell ref="A13:B13"/>
    <mergeCell ref="A1:C1"/>
    <mergeCell ref="G1:G2"/>
    <mergeCell ref="A86:B86"/>
    <mergeCell ref="A83:B83"/>
    <mergeCell ref="A97:B97"/>
    <mergeCell ref="A8:B8"/>
    <mergeCell ref="A154:B154"/>
    <mergeCell ref="A173:B173"/>
    <mergeCell ref="H1:H2"/>
    <mergeCell ref="A92:B92"/>
    <mergeCell ref="A96:B96"/>
    <mergeCell ref="A119:B119"/>
    <mergeCell ref="A114:B114"/>
    <mergeCell ref="A88:B88"/>
    <mergeCell ref="A36:B36"/>
    <mergeCell ref="A82:B82"/>
    <mergeCell ref="A87:B87"/>
    <mergeCell ref="A49:B49"/>
    <mergeCell ref="A84:B84"/>
    <mergeCell ref="A85:B85"/>
    <mergeCell ref="E1:F2"/>
    <mergeCell ref="A2:B2"/>
    <mergeCell ref="A240:B240"/>
    <mergeCell ref="A181:B181"/>
    <mergeCell ref="A199:B199"/>
    <mergeCell ref="A234:B234"/>
    <mergeCell ref="A214:B214"/>
    <mergeCell ref="A200:B200"/>
    <mergeCell ref="A226:B226"/>
    <mergeCell ref="A230:B230"/>
    <mergeCell ref="A201:B201"/>
    <mergeCell ref="A209:B209"/>
    <mergeCell ref="A185:B185"/>
    <mergeCell ref="A40:B40"/>
    <mergeCell ref="A48:B48"/>
    <mergeCell ref="A53:B53"/>
    <mergeCell ref="A55:B55"/>
    <mergeCell ref="A54:B54"/>
    <mergeCell ref="A44:B44"/>
    <mergeCell ref="A10:B10"/>
    <mergeCell ref="A14:B14"/>
    <mergeCell ref="A30:B30"/>
    <mergeCell ref="A31:B31"/>
    <mergeCell ref="A39:B39"/>
    <mergeCell ref="A11:B11"/>
    <mergeCell ref="A35:B35"/>
    <mergeCell ref="A17:B17"/>
    <mergeCell ref="A15:B15"/>
    <mergeCell ref="A16:B16"/>
    <mergeCell ref="A218:B218"/>
    <mergeCell ref="A222:B222"/>
    <mergeCell ref="A239:B239"/>
    <mergeCell ref="A59:B59"/>
    <mergeCell ref="A63:B63"/>
    <mergeCell ref="A70:B70"/>
    <mergeCell ref="A71:B71"/>
    <mergeCell ref="A101:B101"/>
    <mergeCell ref="A110:B110"/>
    <mergeCell ref="A118:B118"/>
    <mergeCell ref="A140:B140"/>
    <mergeCell ref="A123:B123"/>
    <mergeCell ref="A127:B127"/>
    <mergeCell ref="A67:B67"/>
    <mergeCell ref="A78:B78"/>
    <mergeCell ref="A162:B162"/>
    <mergeCell ref="A189:B189"/>
    <mergeCell ref="A194:B194"/>
    <mergeCell ref="A198:B198"/>
    <mergeCell ref="A205:B205"/>
    <mergeCell ref="A213:B213"/>
  </mergeCells>
  <phoneticPr fontId="0" type="noConversion"/>
  <pageMargins left="0.78740157480314965" right="0.78740157480314965" top="1.1023622047244095" bottom="0.78740157480314965" header="0.51181102362204722" footer="0.51181102362204722"/>
  <pageSetup paperSize="9" firstPageNumber="407" orientation="landscape" useFirstPageNumber="1" r:id="rId1"/>
  <headerFooter alignWithMargins="0">
    <oddHeader>&amp;L&amp;P&amp;C&amp;"Arial,Fett"&amp;12Nachweis der Kreditveränderungen   2015&amp;R&amp;P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H16"/>
  <sheetViews>
    <sheetView workbookViewId="0">
      <pane ySplit="2" topLeftCell="A3" activePane="bottomLeft" state="frozenSplit"/>
      <selection activeCell="C267" sqref="C267"/>
      <selection pane="bottomLeft" sqref="A1:C1"/>
    </sheetView>
  </sheetViews>
  <sheetFormatPr baseColWidth="10" defaultColWidth="12.42578125" defaultRowHeight="12.75" x14ac:dyDescent="0.2"/>
  <cols>
    <col min="1" max="1" width="3.7109375" style="32" customWidth="1"/>
    <col min="2" max="2" width="6.85546875" style="36" customWidth="1"/>
    <col min="3" max="3" width="62.7109375" style="38" customWidth="1"/>
    <col min="4" max="4" width="8.140625" style="41" customWidth="1"/>
    <col min="5" max="5" width="10.140625" style="41" customWidth="1"/>
    <col min="6" max="6" width="12.42578125" style="37" customWidth="1"/>
    <col min="7" max="7" width="15.28515625" style="42" customWidth="1"/>
    <col min="8" max="8" width="12.28515625" style="70" customWidth="1"/>
    <col min="9" max="16384" width="12.42578125" style="38"/>
  </cols>
  <sheetData>
    <row r="1" spans="1:8" ht="15" customHeight="1" x14ac:dyDescent="0.2">
      <c r="A1" s="118" t="s">
        <v>91</v>
      </c>
      <c r="B1" s="118"/>
      <c r="C1" s="118"/>
      <c r="D1" s="39" t="s">
        <v>92</v>
      </c>
      <c r="E1" s="114" t="s">
        <v>93</v>
      </c>
      <c r="F1" s="114"/>
      <c r="G1" s="121" t="s">
        <v>94</v>
      </c>
      <c r="H1" s="112" t="s">
        <v>95</v>
      </c>
    </row>
    <row r="2" spans="1:8" ht="15" customHeight="1" x14ac:dyDescent="0.2">
      <c r="A2" s="116" t="s">
        <v>96</v>
      </c>
      <c r="B2" s="117"/>
      <c r="C2" s="40" t="s">
        <v>97</v>
      </c>
      <c r="D2" s="40" t="s">
        <v>98</v>
      </c>
      <c r="E2" s="115"/>
      <c r="F2" s="115"/>
      <c r="G2" s="122"/>
      <c r="H2" s="113"/>
    </row>
    <row r="4" spans="1:8" x14ac:dyDescent="0.2">
      <c r="B4" s="33" t="s">
        <v>133</v>
      </c>
    </row>
    <row r="6" spans="1:8" x14ac:dyDescent="0.2">
      <c r="B6" s="34">
        <v>3400</v>
      </c>
      <c r="C6" s="43" t="s">
        <v>379</v>
      </c>
    </row>
    <row r="8" spans="1:8" x14ac:dyDescent="0.2">
      <c r="A8" s="111">
        <v>817000</v>
      </c>
      <c r="B8" s="111"/>
      <c r="C8" s="46" t="s">
        <v>398</v>
      </c>
      <c r="D8" s="48" t="s">
        <v>7</v>
      </c>
      <c r="E8" s="48" t="s">
        <v>101</v>
      </c>
      <c r="F8" s="47">
        <v>42341</v>
      </c>
      <c r="G8" s="84">
        <v>100000</v>
      </c>
      <c r="H8" s="74">
        <f>SUM(G8:G8)</f>
        <v>100000</v>
      </c>
    </row>
    <row r="9" spans="1:8" x14ac:dyDescent="0.2">
      <c r="H9" s="74"/>
    </row>
    <row r="10" spans="1:8" x14ac:dyDescent="0.2">
      <c r="B10" s="34">
        <v>9910</v>
      </c>
      <c r="C10" s="43" t="s">
        <v>244</v>
      </c>
    </row>
    <row r="12" spans="1:8" x14ac:dyDescent="0.2">
      <c r="A12" s="111">
        <v>829000</v>
      </c>
      <c r="B12" s="111"/>
      <c r="C12" s="38" t="s">
        <v>307</v>
      </c>
      <c r="D12" s="48" t="s">
        <v>106</v>
      </c>
      <c r="E12" s="48" t="s">
        <v>101</v>
      </c>
      <c r="F12" s="47">
        <v>42341</v>
      </c>
      <c r="G12" s="84">
        <v>130000</v>
      </c>
      <c r="H12" s="74">
        <f>SUM(G12:G12)</f>
        <v>130000</v>
      </c>
    </row>
    <row r="13" spans="1:8" x14ac:dyDescent="0.2">
      <c r="A13" s="53"/>
      <c r="B13" s="53"/>
      <c r="D13" s="48"/>
      <c r="E13" s="48"/>
      <c r="F13" s="47"/>
      <c r="G13" s="44"/>
      <c r="H13" s="74"/>
    </row>
    <row r="14" spans="1:8" x14ac:dyDescent="0.2">
      <c r="D14" s="75"/>
      <c r="E14" s="75"/>
      <c r="F14" s="76"/>
      <c r="G14" s="82"/>
      <c r="H14" s="78"/>
    </row>
    <row r="15" spans="1:8" x14ac:dyDescent="0.2">
      <c r="F15" s="49" t="s">
        <v>67</v>
      </c>
      <c r="H15" s="79">
        <f>SUM(H4:H12)</f>
        <v>230000</v>
      </c>
    </row>
    <row r="16" spans="1:8" ht="13.5" thickBot="1" x14ac:dyDescent="0.25">
      <c r="D16" s="50"/>
      <c r="E16" s="50"/>
      <c r="F16" s="51"/>
      <c r="G16" s="52"/>
      <c r="H16" s="81"/>
    </row>
  </sheetData>
  <mergeCells count="7">
    <mergeCell ref="H1:H2"/>
    <mergeCell ref="E1:F2"/>
    <mergeCell ref="A12:B12"/>
    <mergeCell ref="A8:B8"/>
    <mergeCell ref="A2:B2"/>
    <mergeCell ref="A1:C1"/>
    <mergeCell ref="G1:G2"/>
  </mergeCells>
  <phoneticPr fontId="0" type="noConversion"/>
  <pageMargins left="0.78740157480314965" right="0.78740157480314965" top="1.1023622047244095" bottom="0.78740157480314965" header="0.51181102362204722" footer="0.51181102362204722"/>
  <pageSetup paperSize="9" firstPageNumber="415" orientation="landscape" useFirstPageNumber="1" r:id="rId1"/>
  <headerFooter alignWithMargins="0">
    <oddHeader>&amp;L&amp;P&amp;C&amp;"Arial,Fett"&amp;12Nachweis der Kreditveränderungen   2015&amp;R&amp;P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171"/>
  <sheetViews>
    <sheetView workbookViewId="0">
      <pane ySplit="2" topLeftCell="A3" activePane="bottomLeft" state="frozenSplit"/>
      <selection activeCell="C267" sqref="C267"/>
      <selection pane="bottomLeft" sqref="A1:C1"/>
    </sheetView>
  </sheetViews>
  <sheetFormatPr baseColWidth="10" defaultColWidth="12.42578125" defaultRowHeight="12.75" x14ac:dyDescent="0.2"/>
  <cols>
    <col min="1" max="1" width="3.7109375" style="32" customWidth="1"/>
    <col min="2" max="2" width="6.85546875" style="36" customWidth="1"/>
    <col min="3" max="3" width="61.5703125" style="38" customWidth="1"/>
    <col min="4" max="4" width="8.140625" style="41" customWidth="1"/>
    <col min="5" max="5" width="10.140625" style="41" customWidth="1"/>
    <col min="6" max="6" width="12.42578125" style="37" customWidth="1"/>
    <col min="7" max="7" width="15.28515625" style="42" customWidth="1"/>
    <col min="8" max="8" width="13.28515625" style="70" bestFit="1" customWidth="1"/>
    <col min="9" max="16384" width="12.42578125" style="38"/>
  </cols>
  <sheetData>
    <row r="1" spans="1:8" ht="15" customHeight="1" x14ac:dyDescent="0.2">
      <c r="A1" s="118" t="s">
        <v>91</v>
      </c>
      <c r="B1" s="118"/>
      <c r="C1" s="118"/>
      <c r="D1" s="39" t="s">
        <v>92</v>
      </c>
      <c r="E1" s="114" t="s">
        <v>93</v>
      </c>
      <c r="F1" s="114"/>
      <c r="G1" s="121" t="s">
        <v>94</v>
      </c>
      <c r="H1" s="112" t="s">
        <v>95</v>
      </c>
    </row>
    <row r="2" spans="1:8" ht="15" customHeight="1" x14ac:dyDescent="0.2">
      <c r="A2" s="116" t="s">
        <v>96</v>
      </c>
      <c r="B2" s="117"/>
      <c r="C2" s="40" t="s">
        <v>97</v>
      </c>
      <c r="D2" s="40" t="s">
        <v>98</v>
      </c>
      <c r="E2" s="115"/>
      <c r="F2" s="115"/>
      <c r="G2" s="122"/>
      <c r="H2" s="113"/>
    </row>
    <row r="4" spans="1:8" x14ac:dyDescent="0.2">
      <c r="B4" s="33" t="s">
        <v>134</v>
      </c>
    </row>
    <row r="6" spans="1:8" x14ac:dyDescent="0.2">
      <c r="B6" s="34">
        <v>311</v>
      </c>
      <c r="C6" s="43" t="s">
        <v>110</v>
      </c>
    </row>
    <row r="8" spans="1:8" x14ac:dyDescent="0.2">
      <c r="A8" s="111">
        <v>728000</v>
      </c>
      <c r="B8" s="111"/>
      <c r="C8" s="38" t="s">
        <v>32</v>
      </c>
      <c r="D8" s="41" t="s">
        <v>170</v>
      </c>
      <c r="E8" s="41" t="s">
        <v>59</v>
      </c>
      <c r="F8" s="37">
        <v>42103</v>
      </c>
      <c r="G8" s="45">
        <v>28953.51</v>
      </c>
      <c r="H8" s="70">
        <f>SUM(G8:G8)</f>
        <v>28953.51</v>
      </c>
    </row>
    <row r="10" spans="1:8" x14ac:dyDescent="0.2">
      <c r="B10" s="34">
        <v>610</v>
      </c>
      <c r="C10" s="43" t="s">
        <v>111</v>
      </c>
    </row>
    <row r="12" spans="1:8" x14ac:dyDescent="0.2">
      <c r="A12" s="111">
        <v>775005</v>
      </c>
      <c r="B12" s="111"/>
      <c r="C12" s="38" t="s">
        <v>8</v>
      </c>
      <c r="D12" s="41" t="s">
        <v>171</v>
      </c>
      <c r="E12" s="41" t="s">
        <v>59</v>
      </c>
      <c r="F12" s="37">
        <v>42103</v>
      </c>
      <c r="G12" s="42">
        <v>10000</v>
      </c>
    </row>
    <row r="13" spans="1:8" x14ac:dyDescent="0.2">
      <c r="A13" s="111">
        <v>777005</v>
      </c>
      <c r="B13" s="111"/>
      <c r="C13" s="38" t="s">
        <v>11</v>
      </c>
      <c r="D13" s="41" t="s">
        <v>171</v>
      </c>
      <c r="E13" s="41" t="s">
        <v>59</v>
      </c>
      <c r="F13" s="37">
        <v>42103</v>
      </c>
      <c r="G13" s="45">
        <v>33300</v>
      </c>
      <c r="H13" s="70">
        <f>SUM(G12:G13)</f>
        <v>43300</v>
      </c>
    </row>
    <row r="15" spans="1:8" x14ac:dyDescent="0.2">
      <c r="B15" s="34">
        <v>1620</v>
      </c>
      <c r="C15" s="43" t="s">
        <v>400</v>
      </c>
    </row>
    <row r="17" spans="1:8" x14ac:dyDescent="0.2">
      <c r="A17" s="111">
        <v>43002</v>
      </c>
      <c r="B17" s="111"/>
      <c r="C17" s="38" t="s">
        <v>308</v>
      </c>
      <c r="D17" s="41" t="s">
        <v>309</v>
      </c>
      <c r="E17" s="41" t="s">
        <v>106</v>
      </c>
      <c r="F17" s="37">
        <v>42278</v>
      </c>
      <c r="G17" s="42">
        <v>100000</v>
      </c>
    </row>
    <row r="18" spans="1:8" x14ac:dyDescent="0.2">
      <c r="A18" s="111">
        <v>43101</v>
      </c>
      <c r="B18" s="111"/>
      <c r="C18" s="38" t="s">
        <v>401</v>
      </c>
      <c r="D18" s="41" t="s">
        <v>309</v>
      </c>
      <c r="E18" s="41" t="s">
        <v>106</v>
      </c>
      <c r="F18" s="37">
        <v>42278</v>
      </c>
      <c r="G18" s="45">
        <v>-100000</v>
      </c>
      <c r="H18" s="70">
        <f>SUM(G17:G18)</f>
        <v>0</v>
      </c>
    </row>
    <row r="20" spans="1:8" x14ac:dyDescent="0.2">
      <c r="B20" s="34">
        <v>2101</v>
      </c>
      <c r="C20" s="43" t="s">
        <v>135</v>
      </c>
    </row>
    <row r="22" spans="1:8" x14ac:dyDescent="0.2">
      <c r="A22" s="111">
        <v>43142</v>
      </c>
      <c r="B22" s="111"/>
      <c r="C22" s="38" t="s">
        <v>402</v>
      </c>
      <c r="D22" s="41" t="s">
        <v>10</v>
      </c>
      <c r="E22" s="41" t="s">
        <v>59</v>
      </c>
      <c r="F22" s="37">
        <v>42103</v>
      </c>
      <c r="G22" s="45">
        <v>80000</v>
      </c>
      <c r="H22" s="70">
        <f>SUM(G22:G22)</f>
        <v>80000</v>
      </c>
    </row>
    <row r="24" spans="1:8" x14ac:dyDescent="0.2">
      <c r="B24" s="34">
        <v>2400</v>
      </c>
      <c r="C24" s="43" t="s">
        <v>115</v>
      </c>
    </row>
    <row r="26" spans="1:8" x14ac:dyDescent="0.2">
      <c r="A26" s="111">
        <v>43081</v>
      </c>
      <c r="B26" s="111"/>
      <c r="C26" s="38" t="s">
        <v>217</v>
      </c>
      <c r="D26" s="41" t="s">
        <v>10</v>
      </c>
      <c r="E26" s="41" t="s">
        <v>59</v>
      </c>
      <c r="F26" s="37">
        <v>42103</v>
      </c>
      <c r="G26" s="45">
        <v>8700</v>
      </c>
      <c r="H26" s="70">
        <f>SUM(G26:G26)</f>
        <v>8700</v>
      </c>
    </row>
    <row r="28" spans="1:8" x14ac:dyDescent="0.2">
      <c r="B28" s="34">
        <v>2500</v>
      </c>
      <c r="C28" s="43" t="s">
        <v>172</v>
      </c>
    </row>
    <row r="30" spans="1:8" x14ac:dyDescent="0.2">
      <c r="A30" s="111">
        <v>43058</v>
      </c>
      <c r="B30" s="111"/>
      <c r="C30" s="38" t="s">
        <v>213</v>
      </c>
      <c r="D30" s="41" t="s">
        <v>10</v>
      </c>
      <c r="E30" s="41" t="s">
        <v>59</v>
      </c>
      <c r="F30" s="37">
        <v>42103</v>
      </c>
      <c r="G30" s="42">
        <v>12300</v>
      </c>
    </row>
    <row r="31" spans="1:8" x14ac:dyDescent="0.2">
      <c r="A31" s="111">
        <v>43059</v>
      </c>
      <c r="B31" s="111"/>
      <c r="C31" s="38" t="s">
        <v>214</v>
      </c>
      <c r="D31" s="41" t="s">
        <v>10</v>
      </c>
      <c r="E31" s="41" t="s">
        <v>59</v>
      </c>
      <c r="F31" s="37">
        <v>42103</v>
      </c>
      <c r="G31" s="45">
        <v>16714.28</v>
      </c>
      <c r="H31" s="70">
        <f>SUM(G30:G31)</f>
        <v>29014.28</v>
      </c>
    </row>
    <row r="33" spans="1:8" x14ac:dyDescent="0.2">
      <c r="B33" s="34">
        <v>2690</v>
      </c>
      <c r="C33" s="43" t="s">
        <v>117</v>
      </c>
    </row>
    <row r="35" spans="1:8" x14ac:dyDescent="0.2">
      <c r="A35" s="111">
        <v>775002</v>
      </c>
      <c r="B35" s="111"/>
      <c r="C35" s="46" t="s">
        <v>403</v>
      </c>
      <c r="D35" s="41" t="s">
        <v>171</v>
      </c>
      <c r="E35" s="41" t="s">
        <v>59</v>
      </c>
      <c r="F35" s="37">
        <v>42103</v>
      </c>
      <c r="G35" s="45">
        <v>662200</v>
      </c>
      <c r="H35" s="70">
        <f>SUM(G35:G35)</f>
        <v>662200</v>
      </c>
    </row>
    <row r="37" spans="1:8" x14ac:dyDescent="0.2">
      <c r="B37" s="34">
        <v>2700</v>
      </c>
      <c r="C37" s="43" t="s">
        <v>119</v>
      </c>
    </row>
    <row r="39" spans="1:8" x14ac:dyDescent="0.2">
      <c r="A39" s="111">
        <v>10007</v>
      </c>
      <c r="B39" s="111"/>
      <c r="C39" s="38" t="s">
        <v>314</v>
      </c>
      <c r="D39" s="41" t="s">
        <v>10</v>
      </c>
      <c r="E39" s="41" t="s">
        <v>59</v>
      </c>
      <c r="F39" s="37">
        <v>42103</v>
      </c>
      <c r="G39" s="42">
        <v>52152.27</v>
      </c>
    </row>
    <row r="40" spans="1:8" x14ac:dyDescent="0.2">
      <c r="A40" s="111">
        <v>10009</v>
      </c>
      <c r="B40" s="111"/>
      <c r="C40" s="38" t="s">
        <v>315</v>
      </c>
      <c r="D40" s="41" t="s">
        <v>7</v>
      </c>
      <c r="E40" s="41" t="s">
        <v>101</v>
      </c>
      <c r="F40" s="37">
        <v>42341</v>
      </c>
      <c r="G40" s="45">
        <v>-39600</v>
      </c>
      <c r="H40" s="70">
        <f>SUM(G39:G40)</f>
        <v>12552.269999999997</v>
      </c>
    </row>
    <row r="42" spans="1:8" x14ac:dyDescent="0.2">
      <c r="B42" s="34">
        <v>2730</v>
      </c>
      <c r="C42" s="43" t="s">
        <v>120</v>
      </c>
    </row>
    <row r="44" spans="1:8" x14ac:dyDescent="0.2">
      <c r="A44" s="111">
        <v>10003</v>
      </c>
      <c r="B44" s="111"/>
      <c r="C44" s="38" t="s">
        <v>314</v>
      </c>
      <c r="D44" s="41" t="s">
        <v>10</v>
      </c>
      <c r="E44" s="41" t="s">
        <v>59</v>
      </c>
      <c r="F44" s="37">
        <v>42103</v>
      </c>
      <c r="G44" s="45">
        <v>46500</v>
      </c>
      <c r="H44" s="70">
        <f>SUM(G44:G44)</f>
        <v>46500</v>
      </c>
    </row>
    <row r="46" spans="1:8" x14ac:dyDescent="0.2">
      <c r="B46" s="34">
        <v>2800</v>
      </c>
      <c r="C46" s="43" t="s">
        <v>136</v>
      </c>
    </row>
    <row r="48" spans="1:8" x14ac:dyDescent="0.2">
      <c r="A48" s="111">
        <v>774001</v>
      </c>
      <c r="B48" s="111"/>
      <c r="C48" s="38" t="s">
        <v>216</v>
      </c>
      <c r="D48" s="41" t="s">
        <v>171</v>
      </c>
      <c r="E48" s="41" t="s">
        <v>59</v>
      </c>
      <c r="F48" s="37">
        <v>42103</v>
      </c>
      <c r="G48" s="42">
        <v>200000</v>
      </c>
    </row>
    <row r="49" spans="1:8" x14ac:dyDescent="0.2">
      <c r="A49" s="111">
        <v>774004</v>
      </c>
      <c r="B49" s="111"/>
      <c r="C49" s="38" t="s">
        <v>404</v>
      </c>
      <c r="D49" s="41" t="s">
        <v>171</v>
      </c>
      <c r="E49" s="41" t="s">
        <v>102</v>
      </c>
      <c r="F49" s="37">
        <v>42355</v>
      </c>
      <c r="G49" s="45">
        <v>25000</v>
      </c>
      <c r="H49" s="70">
        <f>SUM(G48:G49)</f>
        <v>225000</v>
      </c>
    </row>
    <row r="50" spans="1:8" x14ac:dyDescent="0.2">
      <c r="A50" s="53"/>
      <c r="B50" s="53"/>
      <c r="G50" s="44"/>
    </row>
    <row r="51" spans="1:8" x14ac:dyDescent="0.2">
      <c r="B51" s="34">
        <v>3400</v>
      </c>
      <c r="C51" s="43" t="s">
        <v>379</v>
      </c>
    </row>
    <row r="53" spans="1:8" x14ac:dyDescent="0.2">
      <c r="A53" s="111">
        <v>775001</v>
      </c>
      <c r="B53" s="111"/>
      <c r="C53" s="38" t="s">
        <v>317</v>
      </c>
      <c r="D53" s="41" t="s">
        <v>171</v>
      </c>
      <c r="E53" s="41" t="s">
        <v>101</v>
      </c>
      <c r="F53" s="37">
        <v>42117</v>
      </c>
      <c r="G53" s="45">
        <v>700000</v>
      </c>
      <c r="H53" s="70">
        <f>SUM(G53:G53)</f>
        <v>700000</v>
      </c>
    </row>
    <row r="54" spans="1:8" x14ac:dyDescent="0.2">
      <c r="A54" s="86"/>
      <c r="B54" s="86"/>
      <c r="G54" s="44"/>
    </row>
    <row r="55" spans="1:8" x14ac:dyDescent="0.2">
      <c r="B55" s="34">
        <v>3510</v>
      </c>
      <c r="C55" s="43" t="s">
        <v>125</v>
      </c>
    </row>
    <row r="57" spans="1:8" x14ac:dyDescent="0.2">
      <c r="A57" s="111">
        <v>777001</v>
      </c>
      <c r="B57" s="111"/>
      <c r="C57" s="38" t="s">
        <v>11</v>
      </c>
      <c r="D57" s="41" t="s">
        <v>4</v>
      </c>
      <c r="E57" s="41" t="s">
        <v>102</v>
      </c>
      <c r="F57" s="37">
        <v>42271</v>
      </c>
      <c r="G57" s="45">
        <v>-8150</v>
      </c>
      <c r="H57" s="70">
        <f>SUM(G57:G57)</f>
        <v>-8150</v>
      </c>
    </row>
    <row r="58" spans="1:8" x14ac:dyDescent="0.2">
      <c r="A58" s="86"/>
      <c r="B58" s="86"/>
      <c r="G58" s="44"/>
    </row>
    <row r="59" spans="1:8" x14ac:dyDescent="0.2">
      <c r="B59" s="34">
        <v>4300</v>
      </c>
      <c r="C59" s="43" t="s">
        <v>126</v>
      </c>
    </row>
    <row r="61" spans="1:8" x14ac:dyDescent="0.2">
      <c r="A61" s="111">
        <v>43027</v>
      </c>
      <c r="B61" s="111"/>
      <c r="C61" s="38" t="s">
        <v>319</v>
      </c>
      <c r="D61" s="41" t="s">
        <v>10</v>
      </c>
      <c r="E61" s="41" t="s">
        <v>59</v>
      </c>
      <c r="F61" s="37">
        <v>42103</v>
      </c>
      <c r="G61" s="45">
        <v>5600</v>
      </c>
      <c r="H61" s="70">
        <f>SUM(G61:G61)</f>
        <v>5600</v>
      </c>
    </row>
    <row r="62" spans="1:8" x14ac:dyDescent="0.2">
      <c r="A62" s="53"/>
      <c r="B62" s="53"/>
      <c r="G62" s="44"/>
    </row>
    <row r="63" spans="1:8" x14ac:dyDescent="0.2">
      <c r="B63" s="34">
        <v>5010</v>
      </c>
      <c r="C63" s="43" t="s">
        <v>137</v>
      </c>
    </row>
    <row r="65" spans="1:8" x14ac:dyDescent="0.2">
      <c r="A65" s="111">
        <v>728000</v>
      </c>
      <c r="B65" s="111"/>
      <c r="C65" s="38" t="s">
        <v>152</v>
      </c>
      <c r="D65" s="41" t="s">
        <v>39</v>
      </c>
      <c r="E65" s="41" t="s">
        <v>59</v>
      </c>
      <c r="F65" s="37">
        <v>42103</v>
      </c>
      <c r="G65" s="42">
        <v>22524</v>
      </c>
    </row>
    <row r="66" spans="1:8" x14ac:dyDescent="0.2">
      <c r="A66" s="111">
        <v>775000</v>
      </c>
      <c r="B66" s="111"/>
      <c r="C66" s="38" t="s">
        <v>8</v>
      </c>
      <c r="D66" s="41" t="s">
        <v>39</v>
      </c>
      <c r="E66" s="41" t="s">
        <v>59</v>
      </c>
      <c r="F66" s="37">
        <v>42103</v>
      </c>
      <c r="G66" s="42">
        <v>5896.3</v>
      </c>
    </row>
    <row r="67" spans="1:8" x14ac:dyDescent="0.2">
      <c r="A67" s="111">
        <v>775003</v>
      </c>
      <c r="B67" s="111"/>
      <c r="C67" s="38" t="s">
        <v>245</v>
      </c>
      <c r="D67" s="41" t="s">
        <v>39</v>
      </c>
      <c r="E67" s="41" t="s">
        <v>59</v>
      </c>
      <c r="F67" s="37">
        <v>42103</v>
      </c>
      <c r="G67" s="42">
        <v>2000</v>
      </c>
    </row>
    <row r="68" spans="1:8" x14ac:dyDescent="0.2">
      <c r="A68" s="111">
        <v>778004</v>
      </c>
      <c r="B68" s="111"/>
      <c r="C68" s="38" t="s">
        <v>246</v>
      </c>
      <c r="D68" s="41" t="s">
        <v>39</v>
      </c>
      <c r="E68" s="41" t="s">
        <v>59</v>
      </c>
      <c r="F68" s="37">
        <v>42103</v>
      </c>
      <c r="G68" s="45">
        <v>375</v>
      </c>
      <c r="H68" s="70">
        <f>SUM(G65:G68)</f>
        <v>30795.3</v>
      </c>
    </row>
    <row r="69" spans="1:8" x14ac:dyDescent="0.2">
      <c r="A69" s="53"/>
      <c r="B69" s="53"/>
      <c r="G69" s="44"/>
    </row>
    <row r="70" spans="1:8" x14ac:dyDescent="0.2">
      <c r="B70" s="34">
        <v>6100</v>
      </c>
      <c r="C70" s="43" t="s">
        <v>405</v>
      </c>
    </row>
    <row r="72" spans="1:8" x14ac:dyDescent="0.2">
      <c r="A72" s="111">
        <v>775002</v>
      </c>
      <c r="B72" s="111"/>
      <c r="C72" s="38" t="s">
        <v>406</v>
      </c>
      <c r="D72" s="41" t="s">
        <v>171</v>
      </c>
      <c r="E72" s="41" t="s">
        <v>59</v>
      </c>
      <c r="F72" s="37">
        <v>42103</v>
      </c>
      <c r="G72" s="45">
        <v>1250000</v>
      </c>
      <c r="H72" s="70">
        <f>SUM(G72:G72)</f>
        <v>1250000</v>
      </c>
    </row>
    <row r="73" spans="1:8" x14ac:dyDescent="0.2">
      <c r="A73" s="86"/>
      <c r="B73" s="86"/>
      <c r="G73" s="44"/>
    </row>
    <row r="74" spans="1:8" x14ac:dyDescent="0.2">
      <c r="B74" s="34">
        <v>6110</v>
      </c>
      <c r="C74" s="43" t="s">
        <v>181</v>
      </c>
    </row>
    <row r="76" spans="1:8" x14ac:dyDescent="0.2">
      <c r="A76" s="111">
        <v>771000</v>
      </c>
      <c r="B76" s="111"/>
      <c r="C76" s="38" t="s">
        <v>321</v>
      </c>
      <c r="D76" s="41" t="s">
        <v>171</v>
      </c>
      <c r="E76" s="41" t="s">
        <v>59</v>
      </c>
      <c r="F76" s="37">
        <v>42103</v>
      </c>
      <c r="G76" s="45">
        <v>200000</v>
      </c>
      <c r="H76" s="70">
        <f>SUM(G76:G76)</f>
        <v>200000</v>
      </c>
    </row>
    <row r="78" spans="1:8" x14ac:dyDescent="0.2">
      <c r="B78" s="34">
        <v>6120</v>
      </c>
      <c r="C78" s="43" t="s">
        <v>407</v>
      </c>
    </row>
    <row r="80" spans="1:8" x14ac:dyDescent="0.2">
      <c r="A80" s="111">
        <v>2001</v>
      </c>
      <c r="B80" s="111"/>
      <c r="C80" s="38" t="s">
        <v>322</v>
      </c>
      <c r="D80" s="41" t="s">
        <v>2</v>
      </c>
      <c r="E80" s="41" t="s">
        <v>59</v>
      </c>
      <c r="F80" s="37">
        <v>42103</v>
      </c>
      <c r="G80" s="45">
        <v>173000</v>
      </c>
      <c r="H80" s="70">
        <f>SUM(G80:G80)</f>
        <v>173000</v>
      </c>
    </row>
    <row r="82" spans="1:8" x14ac:dyDescent="0.2">
      <c r="B82" s="34">
        <v>6121</v>
      </c>
      <c r="C82" s="43" t="s">
        <v>127</v>
      </c>
    </row>
    <row r="84" spans="1:8" x14ac:dyDescent="0.2">
      <c r="A84" s="111">
        <v>2050</v>
      </c>
      <c r="B84" s="111"/>
      <c r="C84" s="38" t="s">
        <v>324</v>
      </c>
      <c r="D84" s="41" t="s">
        <v>2</v>
      </c>
      <c r="E84" s="41" t="s">
        <v>59</v>
      </c>
      <c r="F84" s="37">
        <v>42103</v>
      </c>
      <c r="G84" s="42">
        <v>14500</v>
      </c>
    </row>
    <row r="85" spans="1:8" x14ac:dyDescent="0.2">
      <c r="A85" s="111">
        <v>2347</v>
      </c>
      <c r="B85" s="111"/>
      <c r="C85" s="38" t="s">
        <v>325</v>
      </c>
      <c r="D85" s="41" t="s">
        <v>2</v>
      </c>
      <c r="E85" s="41" t="s">
        <v>59</v>
      </c>
      <c r="F85" s="37">
        <v>42103</v>
      </c>
      <c r="G85" s="42">
        <v>21900</v>
      </c>
    </row>
    <row r="86" spans="1:8" x14ac:dyDescent="0.2">
      <c r="A86" s="111">
        <v>2617</v>
      </c>
      <c r="B86" s="111"/>
      <c r="C86" s="38" t="s">
        <v>15</v>
      </c>
      <c r="D86" s="41" t="s">
        <v>2</v>
      </c>
      <c r="E86" s="41" t="s">
        <v>59</v>
      </c>
      <c r="F86" s="37">
        <v>42103</v>
      </c>
      <c r="G86" s="44">
        <v>445400</v>
      </c>
    </row>
    <row r="87" spans="1:8" x14ac:dyDescent="0.2">
      <c r="A87" s="111">
        <v>2636</v>
      </c>
      <c r="B87" s="111"/>
      <c r="C87" s="38" t="s">
        <v>166</v>
      </c>
      <c r="D87" s="41" t="s">
        <v>2</v>
      </c>
      <c r="E87" s="41" t="s">
        <v>59</v>
      </c>
      <c r="F87" s="37">
        <v>42103</v>
      </c>
      <c r="G87" s="44">
        <v>208900</v>
      </c>
    </row>
    <row r="88" spans="1:8" x14ac:dyDescent="0.2">
      <c r="A88" s="111">
        <v>2721</v>
      </c>
      <c r="B88" s="111"/>
      <c r="C88" s="38" t="s">
        <v>33</v>
      </c>
      <c r="D88" s="41" t="s">
        <v>2</v>
      </c>
      <c r="E88" s="41" t="s">
        <v>59</v>
      </c>
      <c r="F88" s="37">
        <v>42103</v>
      </c>
      <c r="G88" s="44">
        <v>140600</v>
      </c>
    </row>
    <row r="89" spans="1:8" x14ac:dyDescent="0.2">
      <c r="A89" s="111">
        <v>2725</v>
      </c>
      <c r="B89" s="111"/>
      <c r="C89" s="38" t="s">
        <v>34</v>
      </c>
      <c r="D89" s="41" t="s">
        <v>2</v>
      </c>
      <c r="E89" s="41" t="s">
        <v>59</v>
      </c>
      <c r="F89" s="37">
        <v>42103</v>
      </c>
      <c r="G89" s="44">
        <v>61900</v>
      </c>
    </row>
    <row r="90" spans="1:8" x14ac:dyDescent="0.2">
      <c r="A90" s="111">
        <v>2728</v>
      </c>
      <c r="B90" s="111"/>
      <c r="C90" s="38" t="s">
        <v>14</v>
      </c>
      <c r="D90" s="41" t="s">
        <v>2</v>
      </c>
      <c r="E90" s="41" t="s">
        <v>59</v>
      </c>
      <c r="F90" s="37">
        <v>42103</v>
      </c>
      <c r="G90" s="44">
        <v>56100</v>
      </c>
    </row>
    <row r="91" spans="1:8" x14ac:dyDescent="0.2">
      <c r="A91" s="111">
        <v>2793</v>
      </c>
      <c r="B91" s="111"/>
      <c r="C91" s="38" t="s">
        <v>326</v>
      </c>
      <c r="D91" s="41" t="s">
        <v>2</v>
      </c>
      <c r="E91" s="41" t="s">
        <v>59</v>
      </c>
      <c r="F91" s="37">
        <v>42103</v>
      </c>
      <c r="G91" s="44">
        <v>2500</v>
      </c>
    </row>
    <row r="92" spans="1:8" x14ac:dyDescent="0.2">
      <c r="A92" s="111">
        <v>2794</v>
      </c>
      <c r="B92" s="111"/>
      <c r="C92" s="38" t="s">
        <v>327</v>
      </c>
      <c r="D92" s="41" t="s">
        <v>2</v>
      </c>
      <c r="E92" s="41" t="s">
        <v>59</v>
      </c>
      <c r="F92" s="37">
        <v>42103</v>
      </c>
      <c r="G92" s="44">
        <v>32400</v>
      </c>
    </row>
    <row r="93" spans="1:8" x14ac:dyDescent="0.2">
      <c r="A93" s="111">
        <v>2795</v>
      </c>
      <c r="B93" s="111"/>
      <c r="C93" s="38" t="s">
        <v>328</v>
      </c>
      <c r="D93" s="41" t="s">
        <v>2</v>
      </c>
      <c r="E93" s="41" t="s">
        <v>59</v>
      </c>
      <c r="F93" s="37">
        <v>42103</v>
      </c>
      <c r="G93" s="44">
        <v>38000</v>
      </c>
    </row>
    <row r="94" spans="1:8" x14ac:dyDescent="0.2">
      <c r="A94" s="111">
        <v>2796</v>
      </c>
      <c r="B94" s="111"/>
      <c r="C94" s="38" t="s">
        <v>329</v>
      </c>
      <c r="D94" s="41" t="s">
        <v>2</v>
      </c>
      <c r="E94" s="41" t="s">
        <v>59</v>
      </c>
      <c r="F94" s="37">
        <v>42103</v>
      </c>
      <c r="G94" s="45">
        <v>40000</v>
      </c>
      <c r="H94" s="70">
        <f>SUM(G84:G94)</f>
        <v>1062200</v>
      </c>
    </row>
    <row r="95" spans="1:8" x14ac:dyDescent="0.2">
      <c r="A95" s="53"/>
      <c r="B95" s="53"/>
      <c r="G95" s="44"/>
    </row>
    <row r="96" spans="1:8" x14ac:dyDescent="0.2">
      <c r="B96" s="34">
        <v>6122</v>
      </c>
      <c r="C96" s="43" t="s">
        <v>138</v>
      </c>
    </row>
    <row r="98" spans="1:8" x14ac:dyDescent="0.2">
      <c r="A98" s="111">
        <v>775000</v>
      </c>
      <c r="B98" s="111"/>
      <c r="C98" s="38" t="s">
        <v>408</v>
      </c>
      <c r="D98" s="41" t="s">
        <v>2</v>
      </c>
      <c r="E98" s="41" t="s">
        <v>59</v>
      </c>
      <c r="F98" s="37">
        <v>42103</v>
      </c>
      <c r="G98" s="45">
        <v>945609.19</v>
      </c>
      <c r="H98" s="70">
        <f>SUM(G98:G98)</f>
        <v>945609.19</v>
      </c>
    </row>
    <row r="99" spans="1:8" x14ac:dyDescent="0.2">
      <c r="B99" s="34">
        <v>6290</v>
      </c>
      <c r="C99" s="43" t="s">
        <v>139</v>
      </c>
    </row>
    <row r="101" spans="1:8" x14ac:dyDescent="0.2">
      <c r="A101" s="111">
        <v>4000</v>
      </c>
      <c r="B101" s="111"/>
      <c r="C101" s="38" t="s">
        <v>35</v>
      </c>
      <c r="D101" s="41" t="s">
        <v>2</v>
      </c>
      <c r="E101" s="41" t="s">
        <v>59</v>
      </c>
      <c r="F101" s="37">
        <v>42103</v>
      </c>
      <c r="G101" s="45">
        <v>972346.1</v>
      </c>
      <c r="H101" s="70">
        <f>SUM(G101:G101)</f>
        <v>972346.1</v>
      </c>
    </row>
    <row r="102" spans="1:8" x14ac:dyDescent="0.2">
      <c r="A102" s="53"/>
      <c r="B102" s="53"/>
      <c r="G102" s="44"/>
    </row>
    <row r="103" spans="1:8" x14ac:dyDescent="0.2">
      <c r="B103" s="34">
        <v>6300</v>
      </c>
      <c r="C103" s="43" t="s">
        <v>140</v>
      </c>
    </row>
    <row r="105" spans="1:8" x14ac:dyDescent="0.2">
      <c r="A105" s="111">
        <v>4004</v>
      </c>
      <c r="B105" s="111"/>
      <c r="C105" s="38" t="s">
        <v>167</v>
      </c>
      <c r="D105" s="41" t="s">
        <v>2</v>
      </c>
      <c r="E105" s="41" t="s">
        <v>59</v>
      </c>
      <c r="F105" s="37">
        <v>42103</v>
      </c>
      <c r="G105" s="42">
        <v>400000</v>
      </c>
    </row>
    <row r="106" spans="1:8" x14ac:dyDescent="0.2">
      <c r="A106" s="111">
        <v>4006</v>
      </c>
      <c r="B106" s="111"/>
      <c r="C106" s="38" t="s">
        <v>219</v>
      </c>
      <c r="D106" s="41" t="s">
        <v>2</v>
      </c>
      <c r="E106" s="41" t="s">
        <v>59</v>
      </c>
      <c r="F106" s="37">
        <v>42103</v>
      </c>
      <c r="G106" s="45">
        <v>20400</v>
      </c>
      <c r="H106" s="70">
        <f>SUM(G105:G106)</f>
        <v>420400</v>
      </c>
    </row>
    <row r="108" spans="1:8" x14ac:dyDescent="0.2">
      <c r="B108" s="34">
        <v>6390</v>
      </c>
      <c r="C108" s="43" t="s">
        <v>141</v>
      </c>
    </row>
    <row r="110" spans="1:8" x14ac:dyDescent="0.2">
      <c r="A110" s="111">
        <v>770000</v>
      </c>
      <c r="B110" s="111"/>
      <c r="C110" s="38" t="s">
        <v>142</v>
      </c>
      <c r="D110" s="41" t="s">
        <v>2</v>
      </c>
      <c r="E110" s="41" t="s">
        <v>59</v>
      </c>
      <c r="F110" s="37">
        <v>42103</v>
      </c>
      <c r="G110" s="45">
        <v>108900</v>
      </c>
      <c r="H110" s="70">
        <f>SUM(G110:G110)</f>
        <v>108900</v>
      </c>
    </row>
    <row r="112" spans="1:8" x14ac:dyDescent="0.2">
      <c r="B112" s="34">
        <v>6400</v>
      </c>
      <c r="C112" s="43" t="s">
        <v>143</v>
      </c>
    </row>
    <row r="114" spans="1:8" x14ac:dyDescent="0.2">
      <c r="A114" s="111">
        <v>50002</v>
      </c>
      <c r="B114" s="111"/>
      <c r="C114" s="38" t="s">
        <v>37</v>
      </c>
      <c r="D114" s="41" t="s">
        <v>2</v>
      </c>
      <c r="E114" s="41" t="s">
        <v>59</v>
      </c>
      <c r="F114" s="37">
        <v>42103</v>
      </c>
      <c r="G114" s="45">
        <v>16500</v>
      </c>
      <c r="H114" s="70">
        <f>SUM(G114:G114)</f>
        <v>16500</v>
      </c>
    </row>
    <row r="115" spans="1:8" x14ac:dyDescent="0.2">
      <c r="A115" s="53"/>
      <c r="B115" s="53"/>
      <c r="G115" s="44"/>
    </row>
    <row r="116" spans="1:8" x14ac:dyDescent="0.2">
      <c r="A116" s="53"/>
      <c r="B116" s="34">
        <v>7890</v>
      </c>
      <c r="C116" s="43" t="s">
        <v>128</v>
      </c>
      <c r="G116" s="44"/>
    </row>
    <row r="117" spans="1:8" x14ac:dyDescent="0.2">
      <c r="A117" s="53"/>
      <c r="B117" s="53"/>
      <c r="G117" s="44"/>
    </row>
    <row r="118" spans="1:8" x14ac:dyDescent="0.2">
      <c r="A118" s="111">
        <v>43001</v>
      </c>
      <c r="B118" s="111"/>
      <c r="C118" s="38" t="s">
        <v>221</v>
      </c>
      <c r="D118" s="41" t="s">
        <v>54</v>
      </c>
      <c r="E118" s="41" t="s">
        <v>59</v>
      </c>
      <c r="F118" s="37">
        <v>42103</v>
      </c>
      <c r="G118" s="44">
        <v>44898</v>
      </c>
    </row>
    <row r="119" spans="1:8" x14ac:dyDescent="0.2">
      <c r="A119" s="111">
        <v>43002</v>
      </c>
      <c r="B119" s="111"/>
      <c r="C119" s="38" t="s">
        <v>330</v>
      </c>
      <c r="D119" s="41" t="s">
        <v>54</v>
      </c>
      <c r="E119" s="41" t="s">
        <v>59</v>
      </c>
      <c r="F119" s="37">
        <v>42103</v>
      </c>
      <c r="G119" s="45">
        <v>15374.88</v>
      </c>
      <c r="H119" s="70">
        <f>SUM(G118:G119)</f>
        <v>60272.88</v>
      </c>
    </row>
    <row r="121" spans="1:8" x14ac:dyDescent="0.2">
      <c r="B121" s="34">
        <v>8150</v>
      </c>
      <c r="C121" s="43" t="s">
        <v>130</v>
      </c>
    </row>
    <row r="123" spans="1:8" x14ac:dyDescent="0.2">
      <c r="A123" s="111">
        <v>6000</v>
      </c>
      <c r="B123" s="111"/>
      <c r="C123" s="38" t="s">
        <v>222</v>
      </c>
      <c r="D123" s="41" t="s">
        <v>60</v>
      </c>
      <c r="E123" s="41" t="s">
        <v>59</v>
      </c>
      <c r="F123" s="37">
        <v>42103</v>
      </c>
      <c r="G123" s="42">
        <v>1838</v>
      </c>
    </row>
    <row r="124" spans="1:8" x14ac:dyDescent="0.2">
      <c r="A124" s="111">
        <v>6010</v>
      </c>
      <c r="B124" s="111"/>
      <c r="C124" s="38" t="s">
        <v>223</v>
      </c>
      <c r="D124" s="41" t="s">
        <v>60</v>
      </c>
      <c r="E124" s="41" t="s">
        <v>59</v>
      </c>
      <c r="F124" s="37">
        <v>42103</v>
      </c>
      <c r="G124" s="42">
        <v>158308.97</v>
      </c>
    </row>
    <row r="125" spans="1:8" x14ac:dyDescent="0.2">
      <c r="A125" s="111">
        <v>6012</v>
      </c>
      <c r="B125" s="111"/>
      <c r="C125" s="46" t="s">
        <v>224</v>
      </c>
      <c r="D125" s="41" t="s">
        <v>60</v>
      </c>
      <c r="E125" s="41" t="s">
        <v>59</v>
      </c>
      <c r="F125" s="37">
        <v>42103</v>
      </c>
      <c r="G125" s="42">
        <v>44475</v>
      </c>
    </row>
    <row r="126" spans="1:8" x14ac:dyDescent="0.2">
      <c r="A126" s="111">
        <v>50000</v>
      </c>
      <c r="B126" s="111"/>
      <c r="C126" s="46" t="s">
        <v>331</v>
      </c>
      <c r="D126" s="41" t="s">
        <v>24</v>
      </c>
      <c r="E126" s="41" t="s">
        <v>59</v>
      </c>
      <c r="F126" s="37">
        <v>42103</v>
      </c>
      <c r="G126" s="45">
        <v>13644.98</v>
      </c>
      <c r="H126" s="70">
        <f>SUM(G123:G126)</f>
        <v>218266.95</v>
      </c>
    </row>
    <row r="130" spans="1:8" x14ac:dyDescent="0.2">
      <c r="B130" s="34">
        <v>8151</v>
      </c>
      <c r="C130" s="43" t="s">
        <v>247</v>
      </c>
    </row>
    <row r="132" spans="1:8" x14ac:dyDescent="0.2">
      <c r="A132" s="111">
        <v>6001</v>
      </c>
      <c r="B132" s="111"/>
      <c r="C132" s="38" t="s">
        <v>332</v>
      </c>
      <c r="D132" s="41" t="s">
        <v>23</v>
      </c>
      <c r="E132" s="41" t="s">
        <v>59</v>
      </c>
      <c r="F132" s="37">
        <v>42103</v>
      </c>
      <c r="G132" s="42">
        <v>9617.1</v>
      </c>
    </row>
    <row r="133" spans="1:8" x14ac:dyDescent="0.2">
      <c r="A133" s="111">
        <v>6100</v>
      </c>
      <c r="B133" s="111"/>
      <c r="C133" s="38" t="s">
        <v>248</v>
      </c>
      <c r="D133" s="41" t="s">
        <v>60</v>
      </c>
      <c r="E133" s="41" t="s">
        <v>59</v>
      </c>
      <c r="F133" s="37">
        <v>42103</v>
      </c>
      <c r="G133" s="45">
        <v>2863</v>
      </c>
      <c r="H133" s="70">
        <f>SUM(G132:G133)</f>
        <v>12480.1</v>
      </c>
    </row>
    <row r="135" spans="1:8" x14ac:dyDescent="0.2">
      <c r="B135" s="34">
        <v>8160</v>
      </c>
      <c r="C135" s="43" t="s">
        <v>144</v>
      </c>
    </row>
    <row r="137" spans="1:8" x14ac:dyDescent="0.2">
      <c r="A137" s="111">
        <v>50100</v>
      </c>
      <c r="B137" s="111"/>
      <c r="C137" s="38" t="s">
        <v>145</v>
      </c>
      <c r="D137" s="41" t="s">
        <v>2</v>
      </c>
      <c r="E137" s="41" t="s">
        <v>59</v>
      </c>
      <c r="F137" s="37">
        <v>42103</v>
      </c>
      <c r="G137" s="45">
        <v>521399.84</v>
      </c>
      <c r="H137" s="70">
        <f>SUM(G137:G137)</f>
        <v>521399.84</v>
      </c>
    </row>
    <row r="139" spans="1:8" x14ac:dyDescent="0.2">
      <c r="B139" s="34">
        <v>8300</v>
      </c>
      <c r="C139" s="43" t="s">
        <v>409</v>
      </c>
    </row>
    <row r="141" spans="1:8" x14ac:dyDescent="0.2">
      <c r="A141" s="111">
        <v>10012</v>
      </c>
      <c r="B141" s="111"/>
      <c r="C141" s="38" t="s">
        <v>333</v>
      </c>
      <c r="D141" s="41" t="s">
        <v>10</v>
      </c>
      <c r="E141" s="41" t="s">
        <v>59</v>
      </c>
      <c r="F141" s="37">
        <v>42103</v>
      </c>
      <c r="G141" s="45">
        <v>31185.35</v>
      </c>
      <c r="H141" s="70">
        <f>SUM(G141:G141)</f>
        <v>31185.35</v>
      </c>
    </row>
    <row r="143" spans="1:8" x14ac:dyDescent="0.2">
      <c r="B143" s="34">
        <v>8400</v>
      </c>
      <c r="C143" s="43" t="s">
        <v>182</v>
      </c>
    </row>
    <row r="145" spans="1:8" x14ac:dyDescent="0.2">
      <c r="A145" s="111">
        <v>1000</v>
      </c>
      <c r="B145" s="111"/>
      <c r="C145" s="38" t="s">
        <v>334</v>
      </c>
      <c r="D145" s="48" t="s">
        <v>7</v>
      </c>
      <c r="E145" s="48" t="s">
        <v>59</v>
      </c>
      <c r="F145" s="47">
        <v>42103</v>
      </c>
      <c r="G145" s="45">
        <v>293278.78000000003</v>
      </c>
      <c r="H145" s="74">
        <f>SUM(G145:G145)</f>
        <v>293278.78000000003</v>
      </c>
    </row>
    <row r="147" spans="1:8" x14ac:dyDescent="0.2">
      <c r="B147" s="34">
        <v>8401</v>
      </c>
      <c r="C147" s="43" t="s">
        <v>410</v>
      </c>
    </row>
    <row r="149" spans="1:8" x14ac:dyDescent="0.2">
      <c r="A149" s="111">
        <v>1000</v>
      </c>
      <c r="B149" s="111"/>
      <c r="C149" s="38" t="s">
        <v>335</v>
      </c>
      <c r="D149" s="48" t="s">
        <v>7</v>
      </c>
      <c r="E149" s="48" t="s">
        <v>59</v>
      </c>
      <c r="F149" s="47">
        <v>42103</v>
      </c>
      <c r="G149" s="45">
        <v>1091933.1399999999</v>
      </c>
      <c r="H149" s="74">
        <f>SUM(G149:G149)</f>
        <v>1091933.1399999999</v>
      </c>
    </row>
    <row r="151" spans="1:8" x14ac:dyDescent="0.2">
      <c r="B151" s="34">
        <v>8782</v>
      </c>
      <c r="C151" s="43" t="s">
        <v>392</v>
      </c>
    </row>
    <row r="153" spans="1:8" x14ac:dyDescent="0.2">
      <c r="A153" s="111">
        <v>775000</v>
      </c>
      <c r="B153" s="111"/>
      <c r="C153" s="38" t="s">
        <v>336</v>
      </c>
      <c r="D153" s="41" t="s">
        <v>173</v>
      </c>
      <c r="E153" s="41" t="s">
        <v>101</v>
      </c>
      <c r="F153" s="37">
        <v>42117</v>
      </c>
      <c r="G153" s="45">
        <v>4200000</v>
      </c>
      <c r="H153" s="70">
        <f>SUM(G153)</f>
        <v>4200000</v>
      </c>
    </row>
    <row r="155" spans="1:8" x14ac:dyDescent="0.2">
      <c r="B155" s="34">
        <v>8993</v>
      </c>
      <c r="C155" s="43" t="s">
        <v>183</v>
      </c>
    </row>
    <row r="157" spans="1:8" x14ac:dyDescent="0.2">
      <c r="A157" s="111">
        <v>775001</v>
      </c>
      <c r="B157" s="111"/>
      <c r="C157" s="38" t="s">
        <v>184</v>
      </c>
      <c r="D157" s="41" t="s">
        <v>173</v>
      </c>
      <c r="E157" s="41" t="s">
        <v>365</v>
      </c>
      <c r="F157" s="37">
        <v>42194</v>
      </c>
      <c r="G157" s="45">
        <v>-100000</v>
      </c>
      <c r="H157" s="70">
        <f>SUM(G157)</f>
        <v>-100000</v>
      </c>
    </row>
    <row r="161" spans="1:8" x14ac:dyDescent="0.2">
      <c r="B161" s="34">
        <v>9001</v>
      </c>
      <c r="C161" s="43" t="s">
        <v>132</v>
      </c>
    </row>
    <row r="163" spans="1:8" x14ac:dyDescent="0.2">
      <c r="A163" s="111">
        <v>640000</v>
      </c>
      <c r="B163" s="111"/>
      <c r="C163" s="38" t="s">
        <v>31</v>
      </c>
      <c r="D163" s="48" t="s">
        <v>106</v>
      </c>
      <c r="E163" s="48" t="s">
        <v>59</v>
      </c>
      <c r="F163" s="47">
        <v>42103</v>
      </c>
      <c r="G163" s="45">
        <v>8000000</v>
      </c>
      <c r="H163" s="74">
        <f>SUM(G163:G163)</f>
        <v>8000000</v>
      </c>
    </row>
    <row r="165" spans="1:8" x14ac:dyDescent="0.2">
      <c r="B165" s="34">
        <v>9140</v>
      </c>
      <c r="C165" s="43" t="s">
        <v>146</v>
      </c>
    </row>
    <row r="167" spans="1:8" x14ac:dyDescent="0.2">
      <c r="A167" s="111">
        <v>775000</v>
      </c>
      <c r="B167" s="111"/>
      <c r="C167" s="38" t="s">
        <v>8</v>
      </c>
      <c r="D167" s="48" t="s">
        <v>173</v>
      </c>
      <c r="E167" s="48" t="s">
        <v>365</v>
      </c>
      <c r="F167" s="47">
        <v>42194</v>
      </c>
      <c r="G167" s="45">
        <v>100000</v>
      </c>
      <c r="H167" s="74">
        <f>SUM(G167:G167)</f>
        <v>100000</v>
      </c>
    </row>
    <row r="169" spans="1:8" x14ac:dyDescent="0.2">
      <c r="D169" s="75"/>
      <c r="E169" s="75"/>
      <c r="F169" s="76"/>
      <c r="G169" s="82"/>
      <c r="H169" s="78"/>
    </row>
    <row r="170" spans="1:8" x14ac:dyDescent="0.2">
      <c r="F170" s="49" t="s">
        <v>68</v>
      </c>
      <c r="H170" s="79">
        <f>SUM(H5:H169)</f>
        <v>21442237.689999998</v>
      </c>
    </row>
    <row r="171" spans="1:8" ht="13.5" thickBot="1" x14ac:dyDescent="0.25">
      <c r="D171" s="50"/>
      <c r="E171" s="50"/>
      <c r="F171" s="51"/>
      <c r="G171" s="52"/>
      <c r="H171" s="81"/>
    </row>
  </sheetData>
  <mergeCells count="63">
    <mergeCell ref="A8:B8"/>
    <mergeCell ref="A12:B12"/>
    <mergeCell ref="A101:B101"/>
    <mergeCell ref="A88:B88"/>
    <mergeCell ref="A89:B89"/>
    <mergeCell ref="A94:B94"/>
    <mergeCell ref="A98:B98"/>
    <mergeCell ref="A90:B90"/>
    <mergeCell ref="A93:B93"/>
    <mergeCell ref="A87:B87"/>
    <mergeCell ref="A141:B141"/>
    <mergeCell ref="A145:B145"/>
    <mergeCell ref="A167:B167"/>
    <mergeCell ref="A157:B157"/>
    <mergeCell ref="A126:B126"/>
    <mergeCell ref="A106:B106"/>
    <mergeCell ref="A118:B118"/>
    <mergeCell ref="A124:B124"/>
    <mergeCell ref="A133:B133"/>
    <mergeCell ref="A123:B123"/>
    <mergeCell ref="A105:B105"/>
    <mergeCell ref="A110:B110"/>
    <mergeCell ref="A119:B119"/>
    <mergeCell ref="A13:B13"/>
    <mergeCell ref="A22:B22"/>
    <mergeCell ref="A68:B68"/>
    <mergeCell ref="A35:B35"/>
    <mergeCell ref="A49:B49"/>
    <mergeCell ref="A65:B65"/>
    <mergeCell ref="A66:B66"/>
    <mergeCell ref="H1:H2"/>
    <mergeCell ref="G1:G2"/>
    <mergeCell ref="E1:F2"/>
    <mergeCell ref="A2:B2"/>
    <mergeCell ref="A1:C1"/>
    <mergeCell ref="A86:B86"/>
    <mergeCell ref="A85:B85"/>
    <mergeCell ref="A84:B84"/>
    <mergeCell ref="A76:B76"/>
    <mergeCell ref="A53:B53"/>
    <mergeCell ref="A57:B57"/>
    <mergeCell ref="A72:B72"/>
    <mergeCell ref="A80:B80"/>
    <mergeCell ref="A67:B67"/>
    <mergeCell ref="A61:B61"/>
    <mergeCell ref="A31:B31"/>
    <mergeCell ref="A30:B30"/>
    <mergeCell ref="A26:B26"/>
    <mergeCell ref="A17:B17"/>
    <mergeCell ref="A39:B39"/>
    <mergeCell ref="A40:B40"/>
    <mergeCell ref="A44:B44"/>
    <mergeCell ref="A48:B48"/>
    <mergeCell ref="A18:B18"/>
    <mergeCell ref="A153:B153"/>
    <mergeCell ref="A163:B163"/>
    <mergeCell ref="A91:B91"/>
    <mergeCell ref="A92:B92"/>
    <mergeCell ref="A125:B125"/>
    <mergeCell ref="A132:B132"/>
    <mergeCell ref="A149:B149"/>
    <mergeCell ref="A137:B137"/>
    <mergeCell ref="A114:B114"/>
  </mergeCells>
  <phoneticPr fontId="0" type="noConversion"/>
  <pageMargins left="0.78740157480314965" right="0.78740157480314965" top="1.1023622047244095" bottom="0.78740157480314965" header="0.51181102362204722" footer="0.51181102362204722"/>
  <pageSetup paperSize="9" firstPageNumber="416" orientation="landscape" useFirstPageNumber="1" r:id="rId1"/>
  <headerFooter alignWithMargins="0">
    <oddHeader>&amp;L&amp;P&amp;C&amp;"Arial,Fett"&amp;12Nachweis der Kreditveränderungen   2015&amp;R&amp;P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16"/>
  <sheetViews>
    <sheetView tabSelected="1" workbookViewId="0">
      <selection sqref="A1:C1"/>
    </sheetView>
  </sheetViews>
  <sheetFormatPr baseColWidth="10" defaultColWidth="12.42578125" defaultRowHeight="12.75" x14ac:dyDescent="0.2"/>
  <cols>
    <col min="1" max="1" width="3.7109375" style="32" customWidth="1"/>
    <col min="2" max="2" width="6.85546875" style="36" customWidth="1"/>
    <col min="3" max="3" width="62.7109375" style="38" customWidth="1"/>
    <col min="4" max="4" width="8.140625" style="41" customWidth="1"/>
    <col min="5" max="5" width="10.140625" style="41" customWidth="1"/>
    <col min="6" max="6" width="12.42578125" style="37" customWidth="1"/>
    <col min="7" max="7" width="15.28515625" style="42" customWidth="1"/>
    <col min="8" max="8" width="12.28515625" style="70" customWidth="1"/>
    <col min="9" max="16384" width="12.42578125" style="38"/>
  </cols>
  <sheetData>
    <row r="1" spans="1:8" ht="15" customHeight="1" x14ac:dyDescent="0.2">
      <c r="A1" s="118" t="s">
        <v>91</v>
      </c>
      <c r="B1" s="118"/>
      <c r="C1" s="118"/>
      <c r="D1" s="39" t="s">
        <v>92</v>
      </c>
      <c r="E1" s="114" t="s">
        <v>93</v>
      </c>
      <c r="F1" s="114"/>
      <c r="G1" s="121" t="s">
        <v>94</v>
      </c>
      <c r="H1" s="112" t="s">
        <v>95</v>
      </c>
    </row>
    <row r="2" spans="1:8" ht="15" customHeight="1" x14ac:dyDescent="0.2">
      <c r="A2" s="116" t="s">
        <v>96</v>
      </c>
      <c r="B2" s="117"/>
      <c r="C2" s="40" t="s">
        <v>97</v>
      </c>
      <c r="D2" s="40" t="s">
        <v>98</v>
      </c>
      <c r="E2" s="115"/>
      <c r="F2" s="115"/>
      <c r="G2" s="122"/>
      <c r="H2" s="113"/>
    </row>
    <row r="4" spans="1:8" x14ac:dyDescent="0.2">
      <c r="B4" s="33" t="s">
        <v>147</v>
      </c>
    </row>
    <row r="6" spans="1:8" x14ac:dyDescent="0.2">
      <c r="B6" s="34">
        <v>3400</v>
      </c>
      <c r="C6" s="43" t="s">
        <v>379</v>
      </c>
    </row>
    <row r="8" spans="1:8" x14ac:dyDescent="0.2">
      <c r="A8" s="111">
        <v>298300</v>
      </c>
      <c r="B8" s="111"/>
      <c r="C8" s="38" t="s">
        <v>339</v>
      </c>
      <c r="D8" s="41" t="s">
        <v>106</v>
      </c>
      <c r="E8" s="41" t="s">
        <v>101</v>
      </c>
      <c r="F8" s="37">
        <v>42117</v>
      </c>
      <c r="G8" s="45">
        <v>700000</v>
      </c>
      <c r="H8" s="70">
        <f>SUM(G8)</f>
        <v>700000</v>
      </c>
    </row>
    <row r="10" spans="1:8" x14ac:dyDescent="0.2">
      <c r="B10" s="34">
        <v>8782</v>
      </c>
      <c r="C10" s="43" t="s">
        <v>392</v>
      </c>
    </row>
    <row r="12" spans="1:8" x14ac:dyDescent="0.2">
      <c r="A12" s="111">
        <v>346000</v>
      </c>
      <c r="B12" s="123"/>
      <c r="C12" s="38" t="s">
        <v>411</v>
      </c>
      <c r="D12" s="48" t="s">
        <v>185</v>
      </c>
      <c r="E12" s="85" t="s">
        <v>101</v>
      </c>
      <c r="F12" s="47">
        <v>42117</v>
      </c>
      <c r="G12" s="84">
        <v>4200000</v>
      </c>
      <c r="H12" s="74">
        <f>SUM(G12:G12)</f>
        <v>4200000</v>
      </c>
    </row>
    <row r="14" spans="1:8" x14ac:dyDescent="0.2">
      <c r="D14" s="75"/>
      <c r="E14" s="75"/>
      <c r="F14" s="76"/>
      <c r="G14" s="82"/>
      <c r="H14" s="78"/>
    </row>
    <row r="15" spans="1:8" x14ac:dyDescent="0.2">
      <c r="F15" s="49" t="s">
        <v>69</v>
      </c>
      <c r="H15" s="79">
        <f>SUM(H5:H13)</f>
        <v>4900000</v>
      </c>
    </row>
    <row r="16" spans="1:8" ht="13.5" thickBot="1" x14ac:dyDescent="0.25">
      <c r="D16" s="50"/>
      <c r="E16" s="50"/>
      <c r="F16" s="51"/>
      <c r="G16" s="52"/>
      <c r="H16" s="81"/>
    </row>
  </sheetData>
  <mergeCells count="7">
    <mergeCell ref="A8:B8"/>
    <mergeCell ref="H1:H2"/>
    <mergeCell ref="E1:F2"/>
    <mergeCell ref="A12:B12"/>
    <mergeCell ref="A2:B2"/>
    <mergeCell ref="A1:C1"/>
    <mergeCell ref="G1:G2"/>
  </mergeCells>
  <phoneticPr fontId="0" type="noConversion"/>
  <pageMargins left="0.78740157480314965" right="0.78740157480314965" top="1.1023622047244095" bottom="0.78740157480314965" header="0.51181102362204722" footer="0.51181102362204722"/>
  <pageSetup paperSize="9" firstPageNumber="422" orientation="landscape" useFirstPageNumber="1" r:id="rId1"/>
  <headerFooter alignWithMargins="0">
    <oddHeader>&amp;L&amp;P&amp;C&amp;"Arial,Fett"&amp;12Nachweis der Kreditveränderungen   2015&amp;R&amp;P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Daten 15 aus SAP f.Kreditveränd</vt:lpstr>
      <vt:lpstr>RA 15 Kreditveränderungen</vt:lpstr>
      <vt:lpstr>o.H.</vt:lpstr>
      <vt:lpstr>ao.H.</vt:lpstr>
      <vt:lpstr>RA 2015 Ausgaben o.H.</vt:lpstr>
      <vt:lpstr>RA 2015 Einnahmen o.H.</vt:lpstr>
      <vt:lpstr>RA 2015 Ausgaben ao.H.</vt:lpstr>
      <vt:lpstr>RA 2015 Einnahmen ao.H.</vt:lpstr>
      <vt:lpstr>'RA 15 Kreditveränderungen'!Drucktitel</vt:lpstr>
      <vt:lpstr>'RA 2015 Ausgaben ao.H.'!Drucktitel</vt:lpstr>
      <vt:lpstr>'RA 2015 Ausgaben o.H.'!Drucktitel</vt:lpstr>
      <vt:lpstr>'RA 2015 Einnahmen ao.H.'!Drucktitel</vt:lpstr>
      <vt:lpstr>'RA 2015 Einnahmen o.H.'!Drucktitel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Diesenreiter Udo</dc:creator>
  <cp:lastModifiedBy>Simader Peter</cp:lastModifiedBy>
  <cp:lastPrinted>2016-04-08T10:19:51Z</cp:lastPrinted>
  <dcterms:created xsi:type="dcterms:W3CDTF">2013-01-14T14:11:10Z</dcterms:created>
  <dcterms:modified xsi:type="dcterms:W3CDTF">2016-04-08T10:20:38Z</dcterms:modified>
</cp:coreProperties>
</file>